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40" yWindow="400" windowWidth="21200" windowHeight="10700" activeTab="0"/>
  </bookViews>
  <sheets>
    <sheet name="F+V $145K Industrial" sheetId="1" r:id="rId1"/>
  </sheets>
  <definedNames>
    <definedName name="CRITERIA">'F+V $145K Industrial'!$D$29</definedName>
    <definedName name="DATABASE">'F+V $145K Industrial'!$D$29</definedName>
    <definedName name="_xlnm.Print_Area" localSheetId="0">'F+V $145K Industrial'!$A$1:$I$887</definedName>
    <definedName name="_xlnm.Print_Titles" localSheetId="0">'F+V $145K Industrial'!$68:$68</definedName>
  </definedNames>
  <calcPr fullCalcOnLoad="1"/>
</workbook>
</file>

<file path=xl/sharedStrings.xml><?xml version="1.0" encoding="utf-8"?>
<sst xmlns="http://schemas.openxmlformats.org/spreadsheetml/2006/main" count="1405" uniqueCount="632">
  <si>
    <t>34-00 Digital Visual Effects/Animation</t>
  </si>
  <si>
    <t>36-00 General &amp; Administrative Expenses</t>
  </si>
  <si>
    <t>37-00 Publicity and Marketing</t>
  </si>
  <si>
    <t>36-11 Computer Rental</t>
  </si>
  <si>
    <t>36-12 Software/Apps/FTP</t>
  </si>
  <si>
    <t>36-13 Transcription</t>
  </si>
  <si>
    <t>Hours</t>
  </si>
  <si>
    <t>36-15 Parking</t>
  </si>
  <si>
    <t xml:space="preserve">36-16 Storage </t>
  </si>
  <si>
    <t>36-18 Publicity</t>
  </si>
  <si>
    <t>36-22 Completion Bond</t>
  </si>
  <si>
    <t>36-19 Wrap Party</t>
  </si>
  <si>
    <t>36-20 Working Meals</t>
  </si>
  <si>
    <t>Total for 36-00</t>
  </si>
  <si>
    <t>37-00 Publicity and Marketing</t>
  </si>
  <si>
    <t>37-01 Publicity</t>
  </si>
  <si>
    <t>37-02 Marketing</t>
  </si>
  <si>
    <t>Total for 37-00</t>
  </si>
  <si>
    <t>01-01 Rights Purchases</t>
  </si>
  <si>
    <t>01-02 Options</t>
  </si>
  <si>
    <t>35-02 General Liability</t>
  </si>
  <si>
    <t>35-03 Hired Auto</t>
  </si>
  <si>
    <t>35-04 Cast Insurance</t>
  </si>
  <si>
    <t>35-05 Workers Compensation</t>
  </si>
  <si>
    <t>35-06 Errors  &amp; Omissions</t>
  </si>
  <si>
    <t xml:space="preserve">   Media/Negative</t>
  </si>
  <si>
    <t>Total for 35-00</t>
  </si>
  <si>
    <t>36-00 General &amp; Administrative Expenses</t>
  </si>
  <si>
    <t>36-01 Business License/Taxes</t>
  </si>
  <si>
    <t>36-02 Legal</t>
  </si>
  <si>
    <t>36-03 Accounting fees</t>
  </si>
  <si>
    <t>36-05 Telephone/Fax</t>
  </si>
  <si>
    <t>36-06 Copying/Scanning</t>
  </si>
  <si>
    <t>36-07 Postage &amp; Freight</t>
  </si>
  <si>
    <t xml:space="preserve">36-08 Office Space Rental </t>
  </si>
  <si>
    <t>36-09 Office Furniture</t>
  </si>
  <si>
    <t>36-10 Office Equipment &amp; Supplies</t>
  </si>
  <si>
    <t>30-02 Archive Film/Television Clips</t>
  </si>
  <si>
    <t>$145K Industrial/Short Documentary Budget</t>
  </si>
  <si>
    <t>NYC (Local) &amp; Nashville, TN</t>
  </si>
  <si>
    <t>01-03 Writer Salary</t>
  </si>
  <si>
    <t>01-04 Research</t>
  </si>
  <si>
    <t>31-02 Hard Drive Purchases</t>
  </si>
  <si>
    <t>Days</t>
  </si>
  <si>
    <t>17-11 Vehicle Expenses</t>
  </si>
  <si>
    <t>Overtime</t>
  </si>
  <si>
    <t>Weeks</t>
  </si>
  <si>
    <t>Feet</t>
  </si>
  <si>
    <t>Allow</t>
  </si>
  <si>
    <t>Weeks</t>
  </si>
  <si>
    <t>Months</t>
  </si>
  <si>
    <t>Months</t>
  </si>
  <si>
    <t>Contingency</t>
  </si>
  <si>
    <t>03-00 Direction</t>
  </si>
  <si>
    <t>19-05 Equipment Purchases</t>
  </si>
  <si>
    <t>19-07 Additional Rentals</t>
  </si>
  <si>
    <t>19-08 Electrical Generator/Driver</t>
  </si>
  <si>
    <t>25-04 Telecine/Film to Digital transfer</t>
  </si>
  <si>
    <t>18-05 Special Effects Makeup Effects</t>
  </si>
  <si>
    <t>08-00 Production Staff</t>
  </si>
  <si>
    <t>29-10 Foley Artists</t>
  </si>
  <si>
    <t>29-12 Narration Recording</t>
  </si>
  <si>
    <t>29-13 Audio Laydown</t>
  </si>
  <si>
    <t>29-15 Audio Mix</t>
  </si>
  <si>
    <t>29-17 Dolby License</t>
  </si>
  <si>
    <t>29-18 Miscellaneous Expenses</t>
  </si>
  <si>
    <t>Total for 29-00</t>
  </si>
  <si>
    <t>30-00 Post-Producton - Digital and Film</t>
  </si>
  <si>
    <t>Hours</t>
  </si>
  <si>
    <t>Hours</t>
  </si>
  <si>
    <t>Allow</t>
  </si>
  <si>
    <t>30-01 Stock Footage</t>
  </si>
  <si>
    <t>TOTAL PRODUCTION</t>
  </si>
  <si>
    <t>Total for 26-00</t>
  </si>
  <si>
    <t>27-00 Editorial</t>
  </si>
  <si>
    <t>27-01 Editor - Shoot/Post</t>
  </si>
  <si>
    <t>27-02 Assistant Editor - Shoot/Post</t>
  </si>
  <si>
    <t>27-04 Post-Production Supervisor</t>
  </si>
  <si>
    <t>27-06 Edit System Rental</t>
  </si>
  <si>
    <t>09-00 Background Actors/Extras</t>
  </si>
  <si>
    <t>10-00 Sound Stage</t>
  </si>
  <si>
    <t>12-00 Set Construction</t>
  </si>
  <si>
    <t>13-00 Set Operations</t>
  </si>
  <si>
    <t>14-00 Special Effects</t>
  </si>
  <si>
    <t>18-00 Make-Up and Hair</t>
  </si>
  <si>
    <t>21-00 Production Sound</t>
  </si>
  <si>
    <t xml:space="preserve">22-00 Transportation </t>
  </si>
  <si>
    <t>24-00 Picture Vehicle/Animals</t>
  </si>
  <si>
    <t>26-00 Travel and Living-Crew</t>
  </si>
  <si>
    <t>29-01 Sound Editor</t>
  </si>
  <si>
    <t>05-03 Taxi</t>
  </si>
  <si>
    <t>13-07 Expendables</t>
  </si>
  <si>
    <t>13-08 Kit Rentals</t>
  </si>
  <si>
    <t>22-03 Transportation Vehicle Rental</t>
  </si>
  <si>
    <t>36-14 Messenger/Overnight Shipping</t>
  </si>
  <si>
    <t>36-21 Overhead</t>
  </si>
  <si>
    <t>26-00 Travel and Living - Crew</t>
  </si>
  <si>
    <t>28-00 Music</t>
  </si>
  <si>
    <t>29-00 Post-Production Sound</t>
  </si>
  <si>
    <t>30-00 Post-Production - Digital and Film</t>
  </si>
  <si>
    <t>31-00 Digital Intermediate</t>
  </si>
  <si>
    <t>12-05 Greensmen</t>
  </si>
  <si>
    <t>12-08 Construction Equipment</t>
  </si>
  <si>
    <t>14-02 SFX Assistant(s)</t>
  </si>
  <si>
    <t>18-02 Additional Make-Up Artist(s)</t>
  </si>
  <si>
    <t>18-03 Key Hair Stylist</t>
  </si>
  <si>
    <t xml:space="preserve">18-04 Additional Hair Stylist(s)     </t>
  </si>
  <si>
    <t>33-05 Screening Copies</t>
  </si>
  <si>
    <t>34-00 Digital Visual Effects/Animation</t>
  </si>
  <si>
    <t>34-01 VFX</t>
  </si>
  <si>
    <t>34-07 Animation</t>
  </si>
  <si>
    <t>Total for 34-00</t>
  </si>
  <si>
    <t>35-00 Insurance</t>
  </si>
  <si>
    <t>POST-PRODUCTION TOTAL</t>
  </si>
  <si>
    <t>35-01 Producers Entertainment Pckg.</t>
  </si>
  <si>
    <t>21-01 Mixer</t>
  </si>
  <si>
    <t>21-02 Boom Operator</t>
  </si>
  <si>
    <t>21-03 Expendables/Batteries</t>
  </si>
  <si>
    <t>21-04 Sound Package</t>
  </si>
  <si>
    <t>21-06 Sound Truck</t>
  </si>
  <si>
    <t>21-08 Misc. / Loss &amp; Damage</t>
  </si>
  <si>
    <t>Total for 21-00</t>
  </si>
  <si>
    <t>22-00 Transportation</t>
  </si>
  <si>
    <t>22-01 Transportation Coordinator</t>
  </si>
  <si>
    <t>22-02 Drivers</t>
  </si>
  <si>
    <t>22-04 Parking/Tolls/Gas</t>
  </si>
  <si>
    <t>22-05 Repairs &amp; Maintenance</t>
  </si>
  <si>
    <t>Total for 22-00</t>
  </si>
  <si>
    <t>23-00 Location Expenses</t>
  </si>
  <si>
    <t>23-01 Location Manager</t>
  </si>
  <si>
    <t>23-02 Location Assistants</t>
  </si>
  <si>
    <t>30-04 Archival Researcher</t>
  </si>
  <si>
    <t>30-06 Clearance Supervisor</t>
  </si>
  <si>
    <t>30-09 Screeners</t>
  </si>
  <si>
    <t>30-11 Film Prints</t>
  </si>
  <si>
    <t>30-12 Miscellaneous Expenses</t>
  </si>
  <si>
    <t>Total for 30-00</t>
  </si>
  <si>
    <t>31-00 Digital Intermediate</t>
  </si>
  <si>
    <t>31-01 Digital Intermediate</t>
  </si>
  <si>
    <t>Total for 31-00</t>
  </si>
  <si>
    <t>20-01 Director of Photography</t>
  </si>
  <si>
    <t xml:space="preserve">20-03 1st Assistant Camera </t>
  </si>
  <si>
    <t xml:space="preserve">20-04 2nd Ass't Camera </t>
  </si>
  <si>
    <t>32-00 Titling and Graphics</t>
  </si>
  <si>
    <t>32-01 Titling</t>
  </si>
  <si>
    <t>32-02 Graphic Designer</t>
  </si>
  <si>
    <t>32-05 Special Graphic Effects</t>
  </si>
  <si>
    <t>32-06 Motion Control</t>
  </si>
  <si>
    <t>32-08 Closed Captioning</t>
  </si>
  <si>
    <t>32-09 Subtitling</t>
  </si>
  <si>
    <t>Total for 33-00</t>
  </si>
  <si>
    <t>Contingency</t>
  </si>
  <si>
    <t xml:space="preserve">     Overtime Allowance</t>
  </si>
  <si>
    <t xml:space="preserve">     Overtime Allowance</t>
  </si>
  <si>
    <t>Allow</t>
  </si>
  <si>
    <t>Allow</t>
  </si>
  <si>
    <t>33-00 Deliverables</t>
  </si>
  <si>
    <t>33-01 Masters/Clones</t>
  </si>
  <si>
    <t>3303 Transfers and Dubs</t>
  </si>
  <si>
    <t>29-02 Assistant Sound Editor</t>
  </si>
  <si>
    <t>29-03 Music Editor</t>
  </si>
  <si>
    <t>29-04 Dialogue Editor</t>
  </si>
  <si>
    <t>29-05 Spotting (Music &amp; FX)</t>
  </si>
  <si>
    <t>28-05 Music Scoring Stage</t>
  </si>
  <si>
    <t>28-06 Cartage and Rentals</t>
  </si>
  <si>
    <t>28-11 Music Licensing</t>
  </si>
  <si>
    <t>28-12 Music Supervisor/Clearance</t>
  </si>
  <si>
    <t>29-08 ADR (Studio/Editor)</t>
  </si>
  <si>
    <t>29-09 Foley Stage/Editor</t>
  </si>
  <si>
    <t>18-07 Rentals</t>
  </si>
  <si>
    <t>18-08 Kit Rentals</t>
  </si>
  <si>
    <t>Total for 18-00</t>
  </si>
  <si>
    <t>19-00 Electrical</t>
  </si>
  <si>
    <t>19-01 Gaffer</t>
  </si>
  <si>
    <t>19-02 Best Boy Electric</t>
  </si>
  <si>
    <t>19-03 Electrics</t>
  </si>
  <si>
    <t>19-09 Loss &amp; Damage</t>
  </si>
  <si>
    <t>19-10 Kit Rentals</t>
  </si>
  <si>
    <t>19-04 Additional Labor</t>
  </si>
  <si>
    <t>19-06 Lighting Package Rental</t>
  </si>
  <si>
    <t>Total for 19-00</t>
  </si>
  <si>
    <t>14-03 Additional Labor</t>
  </si>
  <si>
    <t>14-06 Manufacturing Labor</t>
  </si>
  <si>
    <t>14-07 Fabrication</t>
  </si>
  <si>
    <t>14-09 Rentals</t>
  </si>
  <si>
    <t>Total for 14-00</t>
  </si>
  <si>
    <t>Total for 13-00</t>
  </si>
  <si>
    <t>15-00 Set Dressing</t>
  </si>
  <si>
    <t>15-01 Set Decorator</t>
  </si>
  <si>
    <t>15-02 Lead Person</t>
  </si>
  <si>
    <t>27-10 On-Line Editing/Conform</t>
  </si>
  <si>
    <t>Days</t>
  </si>
  <si>
    <t>Total for 27-00</t>
  </si>
  <si>
    <t>Total for 28-00</t>
  </si>
  <si>
    <t xml:space="preserve">28-00 Music </t>
  </si>
  <si>
    <t>28-01 Composer Fee</t>
  </si>
  <si>
    <t>28-02 Musicians</t>
  </si>
  <si>
    <t>28-03 Music Prep</t>
  </si>
  <si>
    <t>28-04 Studio Costs</t>
  </si>
  <si>
    <t>29-00 Post-Production Sound</t>
  </si>
  <si>
    <t>16-01 Property Master</t>
  </si>
  <si>
    <t>16-02 Prop Assistant</t>
  </si>
  <si>
    <t>16-03 Purchases</t>
  </si>
  <si>
    <t>16-04 Rentals</t>
  </si>
  <si>
    <t>23-12 Location Office Supplies</t>
  </si>
  <si>
    <t>23-13 Location Office Equipment</t>
  </si>
  <si>
    <t>23-14 Location Office Telephone/Fax</t>
  </si>
  <si>
    <t>23-17 Location Site Rental Fees</t>
  </si>
  <si>
    <t>23-18 Location Scout</t>
  </si>
  <si>
    <t>23-19 Auto Rentals</t>
  </si>
  <si>
    <t>23-20 Miscellaneous Expenses</t>
  </si>
  <si>
    <t>04-03 Day Players</t>
  </si>
  <si>
    <t>10-08 Office Rental</t>
  </si>
  <si>
    <t>Overtime</t>
  </si>
  <si>
    <t>22-07 Miscellaneous</t>
  </si>
  <si>
    <t>24-00 Picture Vehicles/Animals</t>
  </si>
  <si>
    <t>24-01 Animal Trainers</t>
  </si>
  <si>
    <t>24-02 Animals</t>
  </si>
  <si>
    <t>24-03 Picture Cars</t>
  </si>
  <si>
    <t>Total for 24-00</t>
  </si>
  <si>
    <t>25-00 Media</t>
  </si>
  <si>
    <t>25-01 Digital Media</t>
  </si>
  <si>
    <t>25-02 Raw Film Stock</t>
  </si>
  <si>
    <t>25-03 Film Lab-Negative Prep &amp; Process</t>
  </si>
  <si>
    <t>25-05 Videotape stock</t>
  </si>
  <si>
    <t>Total for 25-00</t>
  </si>
  <si>
    <t>Each</t>
  </si>
  <si>
    <t>26-01 Airfares</t>
  </si>
  <si>
    <t>28-09 Gratuities</t>
  </si>
  <si>
    <t>Total for 11-00</t>
  </si>
  <si>
    <t>13-00 Set Operations</t>
  </si>
  <si>
    <t>13-01 Key Grip</t>
  </si>
  <si>
    <t>13-02 Best Boy Grip</t>
  </si>
  <si>
    <t>13-03 Grips</t>
  </si>
  <si>
    <t xml:space="preserve">13-04 Dolly/Crane Grips </t>
  </si>
  <si>
    <t>13-06 Grip Rentals</t>
  </si>
  <si>
    <t>13-10 Craft Service</t>
  </si>
  <si>
    <t>13-15 Air Conditioning/Heating</t>
  </si>
  <si>
    <t>14-00 Special Effects</t>
  </si>
  <si>
    <t>14-01 Special Effects Person</t>
  </si>
  <si>
    <t>08-09 Studio Teacher/Tutor</t>
  </si>
  <si>
    <t>09-01 Stand-ins</t>
  </si>
  <si>
    <t>09-02 Extras</t>
  </si>
  <si>
    <t>09-00 Background Actors/Extras</t>
  </si>
  <si>
    <t>09-05 Extras Casting Fee @ 10%</t>
  </si>
  <si>
    <t>10-00 Sound Stage</t>
  </si>
  <si>
    <t>10-01 Stage Rental</t>
  </si>
  <si>
    <t>23-03 First Aid/Medic</t>
  </si>
  <si>
    <t>23-04 Fire Officers</t>
  </si>
  <si>
    <t>23-05 Security</t>
  </si>
  <si>
    <t>23-06 Police</t>
  </si>
  <si>
    <t>23-09 Catering Services</t>
  </si>
  <si>
    <t>23-11 Location Office Space Rental</t>
  </si>
  <si>
    <t>23-07  Permits</t>
  </si>
  <si>
    <t>23-08  Parking</t>
  </si>
  <si>
    <t>20-00 Camera</t>
  </si>
  <si>
    <t>20-02 Camera Operator or B Camera</t>
  </si>
  <si>
    <t>11-00 Production Design</t>
  </si>
  <si>
    <t>11-01 Production Designer</t>
  </si>
  <si>
    <t>11-02 Art Director</t>
  </si>
  <si>
    <t>11-04 Set Designer</t>
  </si>
  <si>
    <t>11-03 Art Assistants</t>
  </si>
  <si>
    <t>20-05 Digital Imaging Technician (DIT)</t>
  </si>
  <si>
    <t>20-06 Still Photographer</t>
  </si>
  <si>
    <t>20-07 Camera Package Rental</t>
  </si>
  <si>
    <t>20-10 Camera Package Purchase</t>
  </si>
  <si>
    <t>20-11 Steadicam Operator &amp; Equip.</t>
  </si>
  <si>
    <t>20-12 Teleprompter/Operator</t>
  </si>
  <si>
    <t>20-13 Video Assist/Operator</t>
  </si>
  <si>
    <t>Total for 32-00</t>
  </si>
  <si>
    <t>33-00 Deliverables</t>
  </si>
  <si>
    <t>20-16 Drones/GoPros</t>
  </si>
  <si>
    <t>20-18 Motion Control</t>
  </si>
  <si>
    <t>20-19 Expendables</t>
  </si>
  <si>
    <t>20-20 Video Truck</t>
  </si>
  <si>
    <t>20-25 Video Truck Crew</t>
  </si>
  <si>
    <t>20-26 Kit Rentals</t>
  </si>
  <si>
    <t>Total for 20-00</t>
  </si>
  <si>
    <t>17-07 Alteration &amp; Repairs</t>
  </si>
  <si>
    <t>17-08 Cleaning &amp; Dyeing</t>
  </si>
  <si>
    <t>17-09 Loss &amp; Damage</t>
  </si>
  <si>
    <t>17-10 Kit Rentals</t>
  </si>
  <si>
    <t>18-00 Make-Up and Hair</t>
  </si>
  <si>
    <t>18-01 Key Make-Up Artist</t>
  </si>
  <si>
    <t>18-06 Purchases</t>
  </si>
  <si>
    <t xml:space="preserve">              Assistant Accountant</t>
  </si>
  <si>
    <t>08-01 UPM/Line Producer</t>
  </si>
  <si>
    <t>08-02 Assistant Directors</t>
  </si>
  <si>
    <t>08-03 Stage Manager</t>
  </si>
  <si>
    <t>08-05 Script Supervisor</t>
  </si>
  <si>
    <t>08-06 Production Accountant/Auditor</t>
  </si>
  <si>
    <t>08-07 Technical Advisors</t>
  </si>
  <si>
    <t>08-08 Production Assistants</t>
  </si>
  <si>
    <t>02-04 Assistant to Producer(s)</t>
  </si>
  <si>
    <t>02-06 Consultants</t>
  </si>
  <si>
    <t>Total for 01-00</t>
  </si>
  <si>
    <t>Total for 02-00</t>
  </si>
  <si>
    <t>Total for 03-00</t>
  </si>
  <si>
    <t>03-00 Direction</t>
  </si>
  <si>
    <t>03-01 Director</t>
  </si>
  <si>
    <t>02-07 Miscellaneous Expenses</t>
  </si>
  <si>
    <t>03-02 Assistant to Director</t>
  </si>
  <si>
    <t>04-00 Cast</t>
  </si>
  <si>
    <t>Total for 15-00</t>
  </si>
  <si>
    <t>15-03 Swing Gang/Set Dressers</t>
  </si>
  <si>
    <t>15-04 Additional Labor</t>
  </si>
  <si>
    <t>15-05 Expendables</t>
  </si>
  <si>
    <t>15-06 Purchases</t>
  </si>
  <si>
    <t>15-07 Rentals</t>
  </si>
  <si>
    <t>15-08 Loss &amp; Damage</t>
  </si>
  <si>
    <t>15-09 Kit Rentals</t>
  </si>
  <si>
    <t>15-10 Vehicle Expenses</t>
  </si>
  <si>
    <t>16-00 Property</t>
  </si>
  <si>
    <t>04-09 Narrator/Voiceover Artist</t>
  </si>
  <si>
    <t xml:space="preserve">04-10 Stunt Coordinator </t>
  </si>
  <si>
    <t>04-11 Stunt Players (6 day weeks)</t>
  </si>
  <si>
    <t>04-12 Stunt Costs/Adjustments</t>
  </si>
  <si>
    <t>16-05 Loss &amp; Damage</t>
  </si>
  <si>
    <t>16-06 Kit Rentals</t>
  </si>
  <si>
    <t>16-07 Vehicle Expenses</t>
  </si>
  <si>
    <t>17-00 Wardrobe</t>
  </si>
  <si>
    <t>Total for 16-00</t>
  </si>
  <si>
    <t>17-01 Costume Designer</t>
  </si>
  <si>
    <t>17-02 Costumer</t>
  </si>
  <si>
    <t>17-03 Additional Costumer(s)</t>
  </si>
  <si>
    <t>Total for 17-00</t>
  </si>
  <si>
    <t>Total for 23-00</t>
  </si>
  <si>
    <t>22-06 Honeywagon Pumping</t>
  </si>
  <si>
    <t>11-08 Research/Materials</t>
  </si>
  <si>
    <t>11-09 Vehicle Expenses</t>
  </si>
  <si>
    <t>11-10 Purchases/Rentals</t>
  </si>
  <si>
    <t>12-00 Set Construction</t>
  </si>
  <si>
    <t>12-01 Construction Coordinator</t>
  </si>
  <si>
    <t>12-03 Scenic Painters</t>
  </si>
  <si>
    <t>12-02 Foreman</t>
  </si>
  <si>
    <t xml:space="preserve">            Carpenters</t>
  </si>
  <si>
    <t xml:space="preserve">             Painters</t>
  </si>
  <si>
    <t>12-06 Construction materials - Purchases</t>
  </si>
  <si>
    <t>12-07 Construction materials - Rentals</t>
  </si>
  <si>
    <t>12-09 Set Strike</t>
  </si>
  <si>
    <t>Total for 12-00</t>
  </si>
  <si>
    <t xml:space="preserve">             Office Prod. Assistant(s)</t>
  </si>
  <si>
    <t>Shoot</t>
  </si>
  <si>
    <t>Prep/Travel</t>
  </si>
  <si>
    <t>Days</t>
  </si>
  <si>
    <t>Days</t>
  </si>
  <si>
    <t>Days</t>
  </si>
  <si>
    <t>Car #1</t>
  </si>
  <si>
    <t>Car #2</t>
  </si>
  <si>
    <t>Car #3</t>
  </si>
  <si>
    <t xml:space="preserve">            3rd Electric</t>
  </si>
  <si>
    <t xml:space="preserve">            4th Electric</t>
  </si>
  <si>
    <t xml:space="preserve">   Equipment</t>
  </si>
  <si>
    <t>Reels</t>
  </si>
  <si>
    <t>Prod. Accountant</t>
  </si>
  <si>
    <t xml:space="preserve">            3rd Grip</t>
  </si>
  <si>
    <t xml:space="preserve">            4th Grip</t>
  </si>
  <si>
    <t xml:space="preserve">             Set Dresser #3</t>
  </si>
  <si>
    <t>Background Cars</t>
  </si>
  <si>
    <t xml:space="preserve">   Car Carrier</t>
  </si>
  <si>
    <t>22-17 Maintenance/Loss &amp; Damage</t>
  </si>
  <si>
    <t xml:space="preserve">   Captain</t>
  </si>
  <si>
    <t>09-10 Extras Transportation</t>
  </si>
  <si>
    <t>10-02 Stage Lighting Rental</t>
  </si>
  <si>
    <t>10-03 Stage Grip Rental</t>
  </si>
  <si>
    <t>10-04 Phones/ Internet</t>
  </si>
  <si>
    <t>10-05 Garbage removal</t>
  </si>
  <si>
    <t>10-06 Green Room</t>
  </si>
  <si>
    <t>10-07 Make Up Room</t>
  </si>
  <si>
    <t>10-09 Parking</t>
  </si>
  <si>
    <t>Total for 10-00</t>
  </si>
  <si>
    <t xml:space="preserve">  Extras</t>
  </si>
  <si>
    <t>Meals</t>
  </si>
  <si>
    <t xml:space="preserve">  Ice/Propane</t>
  </si>
  <si>
    <t xml:space="preserve">  2nd Meals</t>
  </si>
  <si>
    <t xml:space="preserve">  Sales Tax</t>
  </si>
  <si>
    <t xml:space="preserve">  Tent</t>
  </si>
  <si>
    <t>Prop Master</t>
  </si>
  <si>
    <t xml:space="preserve">   Faulty Stock</t>
  </si>
  <si>
    <t xml:space="preserve">   Extra Expense</t>
  </si>
  <si>
    <t xml:space="preserve">   3rd Party Property Damage</t>
  </si>
  <si>
    <t xml:space="preserve">   Location Manager</t>
  </si>
  <si>
    <t>Office</t>
  </si>
  <si>
    <t>11-05 Model Makers/Miniatures</t>
  </si>
  <si>
    <t>11-06 Draftsperson</t>
  </si>
  <si>
    <t>Total for 05-00</t>
  </si>
  <si>
    <t>05-00 Travel &amp; Living – Producers/Director</t>
  </si>
  <si>
    <t>05-01 Airfares</t>
  </si>
  <si>
    <t>06-07 Phone</t>
  </si>
  <si>
    <t>06-08 Gratuities</t>
  </si>
  <si>
    <t>06-09 Per Diem</t>
  </si>
  <si>
    <t>20-14 Aerial Photography</t>
  </si>
  <si>
    <t>20-15 Underwater and Topside Photography</t>
  </si>
  <si>
    <t>Total for 07-00</t>
  </si>
  <si>
    <t xml:space="preserve">05-02 Hotel </t>
  </si>
  <si>
    <t>05-04 Auto</t>
  </si>
  <si>
    <t>05-05 Train</t>
  </si>
  <si>
    <t>05-06 Excess Baggage</t>
  </si>
  <si>
    <t>05-07 Phone</t>
  </si>
  <si>
    <t>05-08 Gratuities</t>
  </si>
  <si>
    <t>05-09 Per Diem</t>
  </si>
  <si>
    <t>06-00 Travel &amp; Living- Cast</t>
  </si>
  <si>
    <t>06-01 Airfares</t>
  </si>
  <si>
    <t>06-02 Hotels</t>
  </si>
  <si>
    <t>06-03 Taxi/Limo</t>
  </si>
  <si>
    <t>06-04 Auto</t>
  </si>
  <si>
    <t>06-05 Train</t>
  </si>
  <si>
    <t>06-06 Excess Baggage</t>
  </si>
  <si>
    <t>08-00 Production Staff</t>
  </si>
  <si>
    <t xml:space="preserve">2nd Camera Days </t>
  </si>
  <si>
    <t>Overtime</t>
  </si>
  <si>
    <t xml:space="preserve">   Office Contents</t>
  </si>
  <si>
    <t>Set Decorator</t>
  </si>
  <si>
    <t xml:space="preserve">  </t>
  </si>
  <si>
    <t xml:space="preserve">DGA </t>
  </si>
  <si>
    <t xml:space="preserve">   Assistants</t>
  </si>
  <si>
    <t>Lead Person</t>
  </si>
  <si>
    <t xml:space="preserve"> </t>
  </si>
  <si>
    <t>TOTAL ABOVE-THE-LINE</t>
  </si>
  <si>
    <t xml:space="preserve">             On-Set Dresser (Shoot)</t>
  </si>
  <si>
    <t>Total Above and Below-the-Line</t>
  </si>
  <si>
    <t>Assistant</t>
  </si>
  <si>
    <t xml:space="preserve">Shoot </t>
  </si>
  <si>
    <t xml:space="preserve">Wrap </t>
  </si>
  <si>
    <t>28-02 Hotels</t>
  </si>
  <si>
    <t xml:space="preserve">   Props/Sets</t>
  </si>
  <si>
    <t>Hours</t>
  </si>
  <si>
    <t xml:space="preserve">Overtime </t>
  </si>
  <si>
    <t>Add'l Equip.</t>
  </si>
  <si>
    <t>Add'l Make-Up</t>
  </si>
  <si>
    <t>Add'l Hair</t>
  </si>
  <si>
    <t>GRAND TOTAL</t>
  </si>
  <si>
    <t xml:space="preserve">      ABOVE-THE-LINE</t>
  </si>
  <si>
    <t>Amt.</t>
  </si>
  <si>
    <t>Units</t>
  </si>
  <si>
    <t>x</t>
  </si>
  <si>
    <t>Rate</t>
  </si>
  <si>
    <t>Sub-Total</t>
  </si>
  <si>
    <t>Total</t>
  </si>
  <si>
    <t>Week</t>
  </si>
  <si>
    <t>Days</t>
  </si>
  <si>
    <t>Day</t>
  </si>
  <si>
    <t>Line Producer</t>
  </si>
  <si>
    <t>04-01 Lead Actors</t>
  </si>
  <si>
    <t>04-02 Supporting Cast</t>
  </si>
  <si>
    <t>04-04 Casting Director/Staff</t>
  </si>
  <si>
    <t>04-05 Casting Expenses</t>
  </si>
  <si>
    <t>04-08 Dialect Coach</t>
  </si>
  <si>
    <t>04-06 Choreographer</t>
  </si>
  <si>
    <t>04-07 Assistant(s) to Choreographer</t>
  </si>
  <si>
    <t>Nites</t>
  </si>
  <si>
    <t>28-03 Taxi</t>
  </si>
  <si>
    <t xml:space="preserve">Prep/Travel </t>
  </si>
  <si>
    <t>Prod. Fee</t>
  </si>
  <si>
    <t>Overtime Allow</t>
  </si>
  <si>
    <t xml:space="preserve">      BELOW-THE-LINE</t>
  </si>
  <si>
    <t>Costume Designer</t>
  </si>
  <si>
    <t>Flat</t>
  </si>
  <si>
    <t xml:space="preserve">            2nd AD</t>
  </si>
  <si>
    <t>P&amp;H</t>
  </si>
  <si>
    <t>Prep</t>
  </si>
  <si>
    <t>Pre-Light</t>
  </si>
  <si>
    <t>Shoot</t>
  </si>
  <si>
    <t>Wrap</t>
  </si>
  <si>
    <t>04-13 Stunt Equipment</t>
  </si>
  <si>
    <t>04-14 ADR (Actors' fees)</t>
  </si>
  <si>
    <t>Total for 04-00</t>
  </si>
  <si>
    <t>TOTAL GENERAL</t>
  </si>
  <si>
    <t>Week(s)</t>
  </si>
  <si>
    <t>Allow</t>
  </si>
  <si>
    <t>Week(s)</t>
  </si>
  <si>
    <t>Day(s)</t>
  </si>
  <si>
    <t>28-04 Auto</t>
  </si>
  <si>
    <t>28-05 Train</t>
  </si>
  <si>
    <t>17-04 Expendables</t>
  </si>
  <si>
    <t>17-05 Purchases</t>
  </si>
  <si>
    <t>17-06 Rentals</t>
  </si>
  <si>
    <t>01-00 Story &amp; Rights</t>
  </si>
  <si>
    <t>01-05 Title Registration</t>
  </si>
  <si>
    <t>01-10 Development</t>
  </si>
  <si>
    <t>01-06 Script Timing</t>
  </si>
  <si>
    <t>01-07 Storyboards/Pre-Viz</t>
  </si>
  <si>
    <t>01-08 WGA Publication fee</t>
  </si>
  <si>
    <t>02-00 Producers Unit</t>
  </si>
  <si>
    <t>02-01 Executive Producer</t>
  </si>
  <si>
    <t xml:space="preserve">02-03 Associate Producer </t>
  </si>
  <si>
    <t>RT</t>
  </si>
  <si>
    <t>Allow</t>
  </si>
  <si>
    <t>RT</t>
  </si>
  <si>
    <t>Days</t>
  </si>
  <si>
    <t>Weeks</t>
  </si>
  <si>
    <t xml:space="preserve">             Set Prod. Assistant(s)</t>
  </si>
  <si>
    <t>Post-Production</t>
  </si>
  <si>
    <t>Cranes (incl. Driver)</t>
  </si>
  <si>
    <t>Add'l Equip.</t>
  </si>
  <si>
    <t>B Cam 1st Ass't</t>
  </si>
  <si>
    <t>B Cam 2nd Ass't</t>
  </si>
  <si>
    <t>1st Ass't Cam</t>
  </si>
  <si>
    <t xml:space="preserve">   Caterer Ass't</t>
  </si>
  <si>
    <t xml:space="preserve">              Ass't Coord.</t>
  </si>
  <si>
    <t xml:space="preserve">SAG </t>
  </si>
  <si>
    <t>Nights</t>
  </si>
  <si>
    <t>Months</t>
  </si>
  <si>
    <t>DGA</t>
  </si>
  <si>
    <t>Key Make-Up</t>
  </si>
  <si>
    <t>Hair Stylist</t>
  </si>
  <si>
    <t xml:space="preserve">              Rentals</t>
  </si>
  <si>
    <t>Wrap/Travel</t>
  </si>
  <si>
    <t>Condors</t>
  </si>
  <si>
    <t>Additional Generator</t>
  </si>
  <si>
    <t>TOTAL PRODUCTION</t>
  </si>
  <si>
    <t>TOTAL POST-PRODUCTION</t>
  </si>
  <si>
    <t xml:space="preserve">   Production Van (40' w/ 2 gennies)</t>
  </si>
  <si>
    <t xml:space="preserve">   Camera Truck</t>
  </si>
  <si>
    <t xml:space="preserve">   Star Trailer Drivers</t>
  </si>
  <si>
    <t xml:space="preserve">   Honeywagon Driver</t>
  </si>
  <si>
    <t xml:space="preserve">   Props Driver</t>
  </si>
  <si>
    <t xml:space="preserve">   Make-Up/Wardrobe Driver</t>
  </si>
  <si>
    <t xml:space="preserve">   Prod. Office Trailer Driver</t>
  </si>
  <si>
    <t>First AD</t>
  </si>
  <si>
    <t xml:space="preserve">            First AD</t>
  </si>
  <si>
    <t>Prop Master</t>
  </si>
  <si>
    <t xml:space="preserve">  Crew Meals</t>
  </si>
  <si>
    <t xml:space="preserve">   Cargo Van</t>
  </si>
  <si>
    <t xml:space="preserve">   Minivan - Scout</t>
  </si>
  <si>
    <t xml:space="preserve">   Minivan - Prep/Shoot</t>
  </si>
  <si>
    <t>RT</t>
  </si>
  <si>
    <t>Allow</t>
  </si>
  <si>
    <t>Trip</t>
  </si>
  <si>
    <t>27-05 Editing Room Rental-At Home</t>
  </si>
  <si>
    <t>31-03 Color Grading</t>
  </si>
  <si>
    <t>Production Fee (10%)</t>
  </si>
  <si>
    <t xml:space="preserve">   Stake Bed</t>
  </si>
  <si>
    <t>Printers</t>
  </si>
  <si>
    <t>Prod. Fee (shoot days)</t>
  </si>
  <si>
    <t xml:space="preserve">Overtime Allow </t>
  </si>
  <si>
    <t xml:space="preserve">     Driver #1</t>
  </si>
  <si>
    <t xml:space="preserve">     Driver #2</t>
  </si>
  <si>
    <t xml:space="preserve">   Production Van Driver</t>
  </si>
  <si>
    <t xml:space="preserve">   Camera Truck Driver</t>
  </si>
  <si>
    <t xml:space="preserve">   Stakebed Driver (Construction)</t>
  </si>
  <si>
    <t xml:space="preserve">   Set Dressing Driver</t>
  </si>
  <si>
    <t xml:space="preserve">   Second Set Dressing 5 Ton</t>
  </si>
  <si>
    <t>SUMMARY BUDGET</t>
  </si>
  <si>
    <t>Fringe assumptions:</t>
  </si>
  <si>
    <t xml:space="preserve">Production: </t>
  </si>
  <si>
    <t>Total for 06-00</t>
  </si>
  <si>
    <t>07-00 Residuals</t>
  </si>
  <si>
    <t xml:space="preserve">   Set Dressing 5 Ton</t>
  </si>
  <si>
    <t xml:space="preserve">   Add'l Set Dressing 5 Ton</t>
  </si>
  <si>
    <t xml:space="preserve">   Set Dress Van</t>
  </si>
  <si>
    <t xml:space="preserve">   Props 5 Ton</t>
  </si>
  <si>
    <t xml:space="preserve">   Wardrobe/Make-Up</t>
  </si>
  <si>
    <t xml:space="preserve">   Crew Stake Bed</t>
  </si>
  <si>
    <t xml:space="preserve">   Prod. Office Trailer </t>
  </si>
  <si>
    <t xml:space="preserve">   Honeywagon (Portable Toilets)</t>
  </si>
  <si>
    <t xml:space="preserve">   Water Truck</t>
  </si>
  <si>
    <t xml:space="preserve">   Gas Truck</t>
  </si>
  <si>
    <t xml:space="preserve">   Car Tow Trailer</t>
  </si>
  <si>
    <t xml:space="preserve">   Car Trailer</t>
  </si>
  <si>
    <t xml:space="preserve">   Camera Car</t>
  </si>
  <si>
    <t>Photos</t>
  </si>
  <si>
    <t>Total for 08-00</t>
  </si>
  <si>
    <t>Total for 09-00</t>
  </si>
  <si>
    <t>Payroll</t>
  </si>
  <si>
    <t>Package</t>
  </si>
  <si>
    <t>Dollies</t>
  </si>
  <si>
    <t>Total Below-the-Line</t>
  </si>
  <si>
    <t>Shoot</t>
  </si>
  <si>
    <t>28-07 Music Mix Room</t>
  </si>
  <si>
    <t>28-08 Singers</t>
  </si>
  <si>
    <t>28-09 Payroll Service</t>
  </si>
  <si>
    <t>28-10 Miscellaneous</t>
  </si>
  <si>
    <t>08-04 Production Coordinator</t>
  </si>
  <si>
    <t>Payroll Tax</t>
  </si>
  <si>
    <t xml:space="preserve">   Boss Wrangler</t>
  </si>
  <si>
    <t xml:space="preserve">   Assistant Wrangler</t>
  </si>
  <si>
    <t xml:space="preserve">   Wranglers</t>
  </si>
  <si>
    <t xml:space="preserve">             Set Dresser #1</t>
  </si>
  <si>
    <t xml:space="preserve">             Set Dresser #2</t>
  </si>
  <si>
    <t>Extras</t>
  </si>
  <si>
    <t>Weeks</t>
  </si>
  <si>
    <t xml:space="preserve">Payroll </t>
  </si>
  <si>
    <t xml:space="preserve">   Riders/Handlers, etc</t>
  </si>
  <si>
    <t>Horses</t>
  </si>
  <si>
    <t xml:space="preserve">   Veterinary Expenses</t>
  </si>
  <si>
    <t xml:space="preserve">   Feed/Shelter</t>
  </si>
  <si>
    <t xml:space="preserve">   Transportation</t>
  </si>
  <si>
    <t xml:space="preserve">   Insert Car (car to car cam platform)</t>
  </si>
  <si>
    <t xml:space="preserve">   Water Truck Driver</t>
  </si>
  <si>
    <t xml:space="preserve">   Caterer</t>
  </si>
  <si>
    <t xml:space="preserve">   Additional Drivers</t>
  </si>
  <si>
    <t>Additional Police</t>
  </si>
  <si>
    <t>Saturdays Worked</t>
  </si>
  <si>
    <t>No</t>
  </si>
  <si>
    <t>Shooting Format: Digital HD</t>
  </si>
  <si>
    <t>Delivery format: HD Cam</t>
  </si>
  <si>
    <t>Days</t>
  </si>
  <si>
    <t>Days</t>
  </si>
  <si>
    <t>20-21 DIT Equipment Rental</t>
  </si>
  <si>
    <t>Prod. Coordinator</t>
  </si>
  <si>
    <t>28-06 Excess Baggage</t>
  </si>
  <si>
    <t xml:space="preserve">28-08 Per Diem </t>
  </si>
  <si>
    <t>Prep/Travel</t>
  </si>
  <si>
    <t>Shoot</t>
  </si>
  <si>
    <t>Wrap</t>
  </si>
  <si>
    <t>Severance</t>
  </si>
  <si>
    <t>Gaffer</t>
  </si>
  <si>
    <t>Total Above-the-Line</t>
  </si>
  <si>
    <t>Allow</t>
  </si>
  <si>
    <t>Payroll</t>
  </si>
  <si>
    <t>Prep</t>
  </si>
  <si>
    <t xml:space="preserve">Shoot Days:  </t>
  </si>
  <si>
    <t>WGA</t>
  </si>
  <si>
    <t xml:space="preserve">Location:       </t>
  </si>
  <si>
    <t xml:space="preserve">             Assistant Location Mgr.</t>
  </si>
  <si>
    <t xml:space="preserve">             Local Contact Person</t>
  </si>
  <si>
    <t xml:space="preserve">             Lead Scenic Painter</t>
  </si>
  <si>
    <t xml:space="preserve">  Key Grip</t>
  </si>
  <si>
    <t xml:space="preserve">  Craft Service</t>
  </si>
  <si>
    <t xml:space="preserve">             Additional Grips</t>
  </si>
  <si>
    <t xml:space="preserve">              Purchases</t>
  </si>
  <si>
    <t xml:space="preserve">Unions:         </t>
  </si>
  <si>
    <t>05-00 Travel &amp; Living – Producers/Director</t>
  </si>
  <si>
    <t>06-00 Travel &amp; Living – Cast</t>
  </si>
  <si>
    <t>21-05 Walkie-Talkies</t>
  </si>
  <si>
    <t xml:space="preserve">   15-Passenger Van #1 Driver</t>
  </si>
  <si>
    <t xml:space="preserve">   15-Passenger Van #2 Driver</t>
  </si>
  <si>
    <t xml:space="preserve">   15-Passenger Van</t>
  </si>
  <si>
    <t>02-02 Producer(including Post-Prod./Delivery)</t>
  </si>
  <si>
    <t>SAG-AFTRA</t>
  </si>
  <si>
    <t xml:space="preserve">Mileage/DGA/SAG-AFTRA/Crew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</si>
</sst>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#,##0\)"/>
    <numFmt numFmtId="165" formatCode="&quot;$&quot;#,##0_)"/>
    <numFmt numFmtId="166" formatCode="&quot;$&quot;#,##0.000_);[Red]\(&quot;$&quot;#,##0.000\)"/>
    <numFmt numFmtId="167" formatCode="&quot;$&quot;#,##0.0_);[Red]\(&quot;$&quot;#,##0.0\)"/>
    <numFmt numFmtId="168" formatCode="&quot;$&quot;#,##0"/>
  </numFmts>
  <fonts count="4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name val="Geneva"/>
      <family val="0"/>
    </font>
    <font>
      <sz val="9"/>
      <name val="Geneva"/>
      <family val="0"/>
    </font>
    <font>
      <b/>
      <strike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9" fontId="0" fillId="0" borderId="0" xfId="59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0" fontId="0" fillId="0" borderId="0" xfId="0" applyNumberFormat="1" applyFont="1" applyAlignment="1">
      <alignment horizontal="left"/>
    </xf>
    <xf numFmtId="40" fontId="0" fillId="0" borderId="0" xfId="42" applyFont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10" fontId="0" fillId="0" borderId="0" xfId="42" applyNumberFormat="1" applyFont="1" applyAlignment="1">
      <alignment horizontal="left"/>
    </xf>
    <xf numFmtId="10" fontId="0" fillId="0" borderId="0" xfId="0" applyNumberFormat="1" applyAlignment="1">
      <alignment horizontal="left"/>
    </xf>
    <xf numFmtId="164" fontId="1" fillId="0" borderId="0" xfId="43" applyNumberFormat="1" applyFont="1" applyAlignment="1">
      <alignment/>
    </xf>
    <xf numFmtId="3" fontId="1" fillId="0" borderId="0" xfId="43" applyNumberFormat="1" applyFont="1" applyAlignment="1">
      <alignment/>
    </xf>
    <xf numFmtId="3" fontId="0" fillId="0" borderId="0" xfId="43" applyNumberFormat="1" applyFont="1" applyAlignment="1">
      <alignment/>
    </xf>
    <xf numFmtId="3" fontId="2" fillId="0" borderId="12" xfId="43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3" xfId="43" applyNumberFormat="1" applyFont="1" applyBorder="1" applyAlignment="1">
      <alignment/>
    </xf>
    <xf numFmtId="3" fontId="2" fillId="0" borderId="11" xfId="43" applyNumberFormat="1" applyFont="1" applyBorder="1" applyAlignment="1">
      <alignment/>
    </xf>
    <xf numFmtId="3" fontId="1" fillId="0" borderId="0" xfId="43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1" fillId="0" borderId="0" xfId="43" applyNumberFormat="1" applyFont="1" applyAlignment="1">
      <alignment horizontal="right"/>
    </xf>
    <xf numFmtId="9" fontId="1" fillId="0" borderId="0" xfId="59" applyFont="1" applyAlignment="1">
      <alignment/>
    </xf>
    <xf numFmtId="3" fontId="2" fillId="0" borderId="0" xfId="43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0" fillId="0" borderId="0" xfId="43" applyNumberFormat="1" applyFont="1" applyAlignment="1">
      <alignment horizontal="left"/>
    </xf>
    <xf numFmtId="9" fontId="0" fillId="0" borderId="0" xfId="59" applyFont="1" applyAlignment="1">
      <alignment horizontal="left"/>
    </xf>
    <xf numFmtId="9" fontId="0" fillId="0" borderId="0" xfId="0" applyNumberForma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>
      <alignment/>
    </xf>
    <xf numFmtId="9" fontId="0" fillId="0" borderId="0" xfId="59" applyFont="1" applyAlignment="1">
      <alignment/>
    </xf>
    <xf numFmtId="3" fontId="0" fillId="0" borderId="0" xfId="43" applyNumberFormat="1" applyFont="1" applyAlignment="1">
      <alignment/>
    </xf>
    <xf numFmtId="3" fontId="0" fillId="0" borderId="0" xfId="44" applyNumberFormat="1" applyFont="1" applyAlignment="1">
      <alignment/>
    </xf>
    <xf numFmtId="3" fontId="0" fillId="0" borderId="0" xfId="44" applyNumberFormat="1" applyFont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43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43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/>
    </xf>
    <xf numFmtId="168" fontId="0" fillId="0" borderId="0" xfId="43" applyNumberFormat="1" applyFont="1" applyAlignment="1">
      <alignment/>
    </xf>
    <xf numFmtId="168" fontId="1" fillId="0" borderId="0" xfId="43" applyNumberFormat="1" applyFont="1" applyAlignment="1">
      <alignment/>
    </xf>
    <xf numFmtId="168" fontId="0" fillId="0" borderId="0" xfId="43" applyNumberFormat="1" applyFont="1" applyAlignment="1">
      <alignment/>
    </xf>
    <xf numFmtId="0" fontId="0" fillId="0" borderId="0" xfId="0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43" applyNumberFormat="1" applyFont="1" applyBorder="1" applyAlignment="1">
      <alignment/>
    </xf>
    <xf numFmtId="3" fontId="2" fillId="0" borderId="0" xfId="43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32"/>
  <sheetViews>
    <sheetView tabSelected="1" zoomScale="125" zoomScaleNormal="125" workbookViewId="0" topLeftCell="A802">
      <selection activeCell="B802" sqref="B802"/>
    </sheetView>
  </sheetViews>
  <sheetFormatPr defaultColWidth="11.375" defaultRowHeight="12.75"/>
  <cols>
    <col min="1" max="1" width="11.375" style="0" customWidth="1"/>
    <col min="2" max="2" width="20.875" style="0" customWidth="1"/>
    <col min="3" max="3" width="7.625" style="0" customWidth="1"/>
    <col min="4" max="4" width="7.00390625" style="0" customWidth="1"/>
    <col min="5" max="5" width="3.125" style="0" customWidth="1"/>
    <col min="6" max="6" width="9.375" style="8" customWidth="1"/>
    <col min="7" max="7" width="9.125" style="21" customWidth="1"/>
    <col min="8" max="8" width="10.125" style="21" customWidth="1"/>
    <col min="9" max="9" width="12.625" style="21" customWidth="1"/>
    <col min="10" max="10" width="10.75390625" style="21" customWidth="1"/>
    <col min="11" max="16" width="11.375" style="0" customWidth="1"/>
    <col min="17" max="17" width="10.875" style="0" customWidth="1"/>
  </cols>
  <sheetData>
    <row r="1" spans="1:7" ht="12.75">
      <c r="A1" s="40"/>
      <c r="F1" s="23" t="s">
        <v>543</v>
      </c>
      <c r="G1" s="27"/>
    </row>
    <row r="2" ht="12.75">
      <c r="B2" s="11"/>
    </row>
    <row r="3" spans="1:7" ht="12.75">
      <c r="A3" s="35" t="s">
        <v>544</v>
      </c>
      <c r="B3" s="36"/>
      <c r="F3" s="8" t="s">
        <v>545</v>
      </c>
      <c r="G3" s="21" t="s">
        <v>38</v>
      </c>
    </row>
    <row r="4" spans="1:7" ht="12.75">
      <c r="A4" t="s">
        <v>574</v>
      </c>
      <c r="B4" s="17">
        <v>0</v>
      </c>
      <c r="F4" s="8" t="s">
        <v>612</v>
      </c>
      <c r="G4" s="37">
        <v>5</v>
      </c>
    </row>
    <row r="5" spans="1:7" ht="12.75">
      <c r="A5" t="s">
        <v>613</v>
      </c>
      <c r="B5" s="12">
        <v>0</v>
      </c>
      <c r="F5" s="8" t="s">
        <v>614</v>
      </c>
      <c r="G5" s="21" t="s">
        <v>39</v>
      </c>
    </row>
    <row r="6" spans="1:7" ht="12.75">
      <c r="A6" t="s">
        <v>503</v>
      </c>
      <c r="B6" s="12">
        <v>0</v>
      </c>
      <c r="F6" s="8" t="s">
        <v>622</v>
      </c>
      <c r="G6" s="21" t="s">
        <v>594</v>
      </c>
    </row>
    <row r="7" spans="1:6" ht="12.75">
      <c r="A7" t="s">
        <v>630</v>
      </c>
      <c r="B7" s="18">
        <v>0</v>
      </c>
      <c r="F7" s="8" t="s">
        <v>595</v>
      </c>
    </row>
    <row r="8" spans="1:6" ht="12.75">
      <c r="A8" t="s">
        <v>427</v>
      </c>
      <c r="B8" s="38">
        <v>0</v>
      </c>
      <c r="F8" s="8" t="s">
        <v>596</v>
      </c>
    </row>
    <row r="9" spans="1:2" ht="12.75">
      <c r="A9" t="s">
        <v>52</v>
      </c>
      <c r="B9" s="38">
        <f>10%</f>
        <v>0.1</v>
      </c>
    </row>
    <row r="13" spans="1:9" ht="12.75">
      <c r="A13" s="1" t="s">
        <v>477</v>
      </c>
      <c r="B13" s="1"/>
      <c r="C13" t="s">
        <v>417</v>
      </c>
      <c r="D13" t="s">
        <v>417</v>
      </c>
      <c r="F13" s="8" t="s">
        <v>417</v>
      </c>
      <c r="H13" s="54">
        <f>I82</f>
        <v>10000</v>
      </c>
      <c r="I13" s="54"/>
    </row>
    <row r="14" spans="1:9" ht="12.75">
      <c r="A14" s="1" t="s">
        <v>483</v>
      </c>
      <c r="B14" s="1"/>
      <c r="H14" s="54">
        <f>I92</f>
        <v>20000</v>
      </c>
      <c r="I14" s="54"/>
    </row>
    <row r="15" spans="1:9" ht="12.75">
      <c r="A15" s="1" t="s">
        <v>53</v>
      </c>
      <c r="B15" s="1"/>
      <c r="H15" s="54">
        <f>I99</f>
        <v>20000</v>
      </c>
      <c r="I15" s="54"/>
    </row>
    <row r="16" spans="1:9" ht="12.75">
      <c r="A16" s="1" t="s">
        <v>302</v>
      </c>
      <c r="B16" s="1"/>
      <c r="H16" s="54">
        <f>I139</f>
        <v>0</v>
      </c>
      <c r="I16" s="54"/>
    </row>
    <row r="17" spans="1:9" ht="12.75">
      <c r="A17" s="1" t="s">
        <v>386</v>
      </c>
      <c r="B17" s="1"/>
      <c r="H17" s="54">
        <f>I151</f>
        <v>6900</v>
      </c>
      <c r="I17" s="54"/>
    </row>
    <row r="18" spans="1:9" ht="12.75">
      <c r="A18" s="1" t="s">
        <v>401</v>
      </c>
      <c r="B18" s="1"/>
      <c r="H18" s="54">
        <f>I163</f>
        <v>0</v>
      </c>
      <c r="I18" s="54"/>
    </row>
    <row r="19" spans="1:9" ht="12.75">
      <c r="A19" s="1" t="s">
        <v>547</v>
      </c>
      <c r="B19" s="1"/>
      <c r="H19" s="54">
        <f>I166</f>
        <v>0</v>
      </c>
      <c r="I19" s="54"/>
    </row>
    <row r="20" spans="3:10" ht="12.75">
      <c r="C20" s="6" t="s">
        <v>418</v>
      </c>
      <c r="E20" s="6"/>
      <c r="H20" s="54"/>
      <c r="I20" s="55">
        <f>SUM(H13:H19)</f>
        <v>56900</v>
      </c>
      <c r="J20" s="20"/>
    </row>
    <row r="21" spans="8:9" ht="12.75">
      <c r="H21" s="54"/>
      <c r="I21" s="54"/>
    </row>
    <row r="22" spans="1:9" ht="12.75">
      <c r="A22" s="1" t="s">
        <v>59</v>
      </c>
      <c r="H22" s="54">
        <f>I233</f>
        <v>5200</v>
      </c>
      <c r="I22" s="54"/>
    </row>
    <row r="23" spans="1:9" ht="12.75">
      <c r="A23" s="1" t="s">
        <v>79</v>
      </c>
      <c r="H23" s="54">
        <f>I242</f>
        <v>0</v>
      </c>
      <c r="I23" s="54"/>
    </row>
    <row r="24" spans="1:9" ht="12.75">
      <c r="A24" s="1" t="s">
        <v>80</v>
      </c>
      <c r="H24" s="54">
        <f>I259</f>
        <v>0</v>
      </c>
      <c r="I24" s="54"/>
    </row>
    <row r="25" spans="1:9" ht="12.75">
      <c r="A25" s="1" t="s">
        <v>257</v>
      </c>
      <c r="H25" s="54">
        <f>I280</f>
        <v>0</v>
      </c>
      <c r="I25" s="56"/>
    </row>
    <row r="26" spans="1:9" ht="12.75">
      <c r="A26" s="1" t="s">
        <v>81</v>
      </c>
      <c r="H26" s="54">
        <f>I305</f>
        <v>0</v>
      </c>
      <c r="I26" s="54"/>
    </row>
    <row r="27" spans="1:9" ht="12.75">
      <c r="A27" s="1" t="s">
        <v>82</v>
      </c>
      <c r="H27" s="54">
        <f>I353</f>
        <v>8575</v>
      </c>
      <c r="I27" s="54"/>
    </row>
    <row r="28" spans="1:9" ht="12.75">
      <c r="A28" s="1" t="s">
        <v>83</v>
      </c>
      <c r="H28" s="54">
        <f>I371</f>
        <v>0</v>
      </c>
      <c r="I28" s="54"/>
    </row>
    <row r="29" spans="1:9" ht="12.75">
      <c r="A29" s="1" t="s">
        <v>187</v>
      </c>
      <c r="H29" s="54">
        <f>I414</f>
        <v>0</v>
      </c>
      <c r="I29" s="54"/>
    </row>
    <row r="30" spans="1:9" ht="12.75">
      <c r="A30" s="1" t="s">
        <v>312</v>
      </c>
      <c r="H30" s="54">
        <f>I437</f>
        <v>0</v>
      </c>
      <c r="I30" s="54"/>
    </row>
    <row r="31" spans="1:9" ht="12.75">
      <c r="A31" s="1" t="s">
        <v>320</v>
      </c>
      <c r="H31" s="54">
        <f>I465</f>
        <v>0</v>
      </c>
      <c r="I31" s="54"/>
    </row>
    <row r="32" spans="1:9" ht="12.75">
      <c r="A32" s="1" t="s">
        <v>84</v>
      </c>
      <c r="H32" s="54">
        <f>I493</f>
        <v>0</v>
      </c>
      <c r="I32" s="54"/>
    </row>
    <row r="33" spans="1:9" ht="12.75">
      <c r="A33" s="1" t="s">
        <v>172</v>
      </c>
      <c r="H33" s="54">
        <f>I531</f>
        <v>7750</v>
      </c>
      <c r="I33" s="54"/>
    </row>
    <row r="34" spans="1:9" ht="12.75">
      <c r="A34" s="1" t="s">
        <v>255</v>
      </c>
      <c r="H34" s="54">
        <f>I576</f>
        <v>20750</v>
      </c>
      <c r="I34" s="54"/>
    </row>
    <row r="35" spans="1:9" ht="12.75">
      <c r="A35" s="1" t="s">
        <v>85</v>
      </c>
      <c r="H35" s="54">
        <f>I593</f>
        <v>4350</v>
      </c>
      <c r="I35" s="54"/>
    </row>
    <row r="36" spans="1:9" ht="12.75">
      <c r="A36" s="1" t="s">
        <v>86</v>
      </c>
      <c r="H36" s="54">
        <f>I680</f>
        <v>2525</v>
      </c>
      <c r="I36" s="54"/>
    </row>
    <row r="37" spans="1:9" ht="12.75">
      <c r="A37" s="1" t="s">
        <v>128</v>
      </c>
      <c r="H37" s="54">
        <f>I716</f>
        <v>1350</v>
      </c>
      <c r="I37" s="54"/>
    </row>
    <row r="38" spans="1:9" ht="12.75">
      <c r="A38" s="1" t="s">
        <v>87</v>
      </c>
      <c r="H38" s="54">
        <f>I735</f>
        <v>0</v>
      </c>
      <c r="I38" s="54"/>
    </row>
    <row r="39" spans="1:9" ht="12.75">
      <c r="A39" s="1" t="s">
        <v>220</v>
      </c>
      <c r="H39" s="54">
        <f>I742</f>
        <v>600</v>
      </c>
      <c r="I39" s="54"/>
    </row>
    <row r="40" spans="1:9" ht="12.75">
      <c r="A40" s="1" t="s">
        <v>88</v>
      </c>
      <c r="H40" s="54">
        <f>I753</f>
        <v>2195</v>
      </c>
      <c r="I40" s="54"/>
    </row>
    <row r="41" spans="4:10" ht="12.75">
      <c r="D41" s="1" t="s">
        <v>510</v>
      </c>
      <c r="E41" s="1"/>
      <c r="H41" s="54"/>
      <c r="I41" s="55">
        <f>SUM(H22:H40)</f>
        <v>53295</v>
      </c>
      <c r="J41" s="20"/>
    </row>
    <row r="42" spans="4:10" ht="12.75">
      <c r="D42" s="1"/>
      <c r="E42" s="1"/>
      <c r="H42" s="54"/>
      <c r="I42" s="55"/>
      <c r="J42" s="20"/>
    </row>
    <row r="43" spans="1:9" ht="12.75">
      <c r="A43" s="1" t="s">
        <v>74</v>
      </c>
      <c r="H43" s="54">
        <f>I766</f>
        <v>12000</v>
      </c>
      <c r="I43" s="54"/>
    </row>
    <row r="44" spans="1:9" ht="12.75">
      <c r="A44" s="1" t="s">
        <v>97</v>
      </c>
      <c r="H44" s="54">
        <f>I781</f>
        <v>2000</v>
      </c>
      <c r="I44" s="54"/>
    </row>
    <row r="45" spans="1:9" ht="12.75">
      <c r="A45" s="1" t="s">
        <v>98</v>
      </c>
      <c r="H45" s="54">
        <f>I797</f>
        <v>0</v>
      </c>
      <c r="I45" s="54"/>
    </row>
    <row r="46" spans="1:9" ht="12.75">
      <c r="A46" s="1" t="s">
        <v>99</v>
      </c>
      <c r="H46" s="54">
        <f>I807</f>
        <v>0</v>
      </c>
      <c r="I46" s="54"/>
    </row>
    <row r="47" spans="1:9" ht="12.75">
      <c r="A47" s="1" t="s">
        <v>100</v>
      </c>
      <c r="H47" s="54">
        <f>I812</f>
        <v>1000</v>
      </c>
      <c r="I47" s="54"/>
    </row>
    <row r="48" spans="1:9" ht="12.75">
      <c r="A48" s="1" t="s">
        <v>143</v>
      </c>
      <c r="H48" s="54">
        <f>I820</f>
        <v>0</v>
      </c>
      <c r="I48" s="54"/>
    </row>
    <row r="49" spans="1:9" ht="12.75">
      <c r="A49" s="1" t="s">
        <v>270</v>
      </c>
      <c r="H49" s="54">
        <f>I825</f>
        <v>375</v>
      </c>
      <c r="I49" s="54"/>
    </row>
    <row r="50" spans="1:9" ht="12.75">
      <c r="A50" s="1" t="s">
        <v>0</v>
      </c>
      <c r="H50" s="54">
        <f>I830</f>
        <v>0</v>
      </c>
      <c r="I50" s="54"/>
    </row>
    <row r="51" spans="4:10" ht="12.75">
      <c r="D51" s="1" t="s">
        <v>511</v>
      </c>
      <c r="E51" s="1"/>
      <c r="H51" s="54"/>
      <c r="I51" s="55">
        <f>SUM(H43:H50)</f>
        <v>15375</v>
      </c>
      <c r="J51" s="20"/>
    </row>
    <row r="52" spans="1:9" ht="12.75">
      <c r="A52" s="1"/>
      <c r="H52" s="54"/>
      <c r="I52" s="54"/>
    </row>
    <row r="53" spans="1:9" ht="12.75">
      <c r="A53" s="1" t="s">
        <v>112</v>
      </c>
      <c r="H53" s="54">
        <f>I847</f>
        <v>5600</v>
      </c>
      <c r="I53" s="54"/>
    </row>
    <row r="54" spans="1:9" ht="12.75">
      <c r="A54" s="1" t="s">
        <v>1</v>
      </c>
      <c r="H54" s="54">
        <f>I876</f>
        <v>660</v>
      </c>
      <c r="I54" s="54"/>
    </row>
    <row r="55" spans="1:9" ht="12.75">
      <c r="A55" s="1" t="s">
        <v>2</v>
      </c>
      <c r="H55" s="54">
        <f>I881</f>
        <v>0</v>
      </c>
      <c r="I55" s="54"/>
    </row>
    <row r="56" spans="4:10" ht="12.75">
      <c r="D56" s="1" t="s">
        <v>467</v>
      </c>
      <c r="E56" s="1"/>
      <c r="H56" s="54"/>
      <c r="I56" s="55">
        <f>SUM(H53:H55)</f>
        <v>6260</v>
      </c>
      <c r="J56" s="20"/>
    </row>
    <row r="57" spans="1:9" ht="12.75">
      <c r="A57" s="1" t="s">
        <v>608</v>
      </c>
      <c r="H57" s="54"/>
      <c r="I57" s="55">
        <f>I20</f>
        <v>56900</v>
      </c>
    </row>
    <row r="58" spans="1:10" ht="13.5" customHeight="1">
      <c r="A58" s="1" t="s">
        <v>567</v>
      </c>
      <c r="B58" s="13"/>
      <c r="H58" s="54"/>
      <c r="I58" s="55">
        <f>I41+I51+I56</f>
        <v>74930</v>
      </c>
      <c r="J58" s="20"/>
    </row>
    <row r="59" spans="1:10" ht="12.75">
      <c r="A59" s="1" t="s">
        <v>420</v>
      </c>
      <c r="B59" s="1"/>
      <c r="H59" s="54"/>
      <c r="I59" s="55">
        <f>I57+I58</f>
        <v>131830</v>
      </c>
      <c r="J59" s="20"/>
    </row>
    <row r="60" spans="1:10" ht="12.75">
      <c r="A60" s="1"/>
      <c r="B60" s="1"/>
      <c r="H60" s="54"/>
      <c r="I60" s="55"/>
      <c r="J60" s="20"/>
    </row>
    <row r="61" spans="1:10" ht="12.75">
      <c r="A61" s="1" t="s">
        <v>151</v>
      </c>
      <c r="C61" s="7"/>
      <c r="H61" s="54"/>
      <c r="I61" s="55">
        <f>I59*B9</f>
        <v>13183</v>
      </c>
      <c r="J61" s="20"/>
    </row>
    <row r="62" spans="1:10" ht="12.75">
      <c r="A62" s="1"/>
      <c r="C62" s="7"/>
      <c r="H62" s="54"/>
      <c r="I62" s="55"/>
      <c r="J62" s="20"/>
    </row>
    <row r="63" spans="2:10" ht="12.75">
      <c r="B63" s="1" t="s">
        <v>431</v>
      </c>
      <c r="H63" s="54"/>
      <c r="I63" s="55">
        <f>I59+I61</f>
        <v>145013</v>
      </c>
      <c r="J63" s="19"/>
    </row>
    <row r="64" spans="1:10" ht="12.75">
      <c r="A64" s="1"/>
      <c r="I64" s="20"/>
      <c r="J64" s="20"/>
    </row>
    <row r="65" spans="1:10" ht="12.75">
      <c r="A65" s="1"/>
      <c r="I65" s="20"/>
      <c r="J65" s="20"/>
    </row>
    <row r="66" spans="1:8" ht="12.75">
      <c r="A66" s="14" t="s">
        <v>432</v>
      </c>
      <c r="B66" s="16"/>
      <c r="H66"/>
    </row>
    <row r="68" spans="3:8" ht="12.75">
      <c r="C68" s="4" t="s">
        <v>433</v>
      </c>
      <c r="D68" s="5" t="s">
        <v>434</v>
      </c>
      <c r="E68" s="5" t="s">
        <v>435</v>
      </c>
      <c r="F68" s="24" t="s">
        <v>436</v>
      </c>
      <c r="G68" s="28" t="s">
        <v>437</v>
      </c>
      <c r="H68" s="22" t="s">
        <v>438</v>
      </c>
    </row>
    <row r="69" spans="3:8" ht="12.75">
      <c r="C69" s="59"/>
      <c r="D69" s="59"/>
      <c r="E69" s="59"/>
      <c r="F69" s="60"/>
      <c r="G69" s="61"/>
      <c r="H69" s="62"/>
    </row>
    <row r="70" ht="12.75">
      <c r="A70" s="1" t="s">
        <v>477</v>
      </c>
    </row>
    <row r="71" spans="1:8" ht="12.75">
      <c r="A71" t="s">
        <v>18</v>
      </c>
      <c r="D71" t="s">
        <v>469</v>
      </c>
      <c r="E71">
        <v>1</v>
      </c>
      <c r="G71" s="21">
        <f>C71*E71*F71</f>
        <v>0</v>
      </c>
      <c r="H71" s="21">
        <f aca="true" t="shared" si="0" ref="H71:H79">G71</f>
        <v>0</v>
      </c>
    </row>
    <row r="72" spans="1:8" ht="12.75">
      <c r="A72" t="s">
        <v>19</v>
      </c>
      <c r="D72" t="s">
        <v>469</v>
      </c>
      <c r="E72">
        <v>1</v>
      </c>
      <c r="G72" s="21">
        <f>C72*E72*F72</f>
        <v>0</v>
      </c>
      <c r="H72" s="21">
        <f t="shared" si="0"/>
        <v>0</v>
      </c>
    </row>
    <row r="73" spans="1:8" ht="12.75">
      <c r="A73" t="s">
        <v>40</v>
      </c>
      <c r="C73">
        <v>1</v>
      </c>
      <c r="D73" t="s">
        <v>609</v>
      </c>
      <c r="E73">
        <v>1</v>
      </c>
      <c r="F73" s="8">
        <v>5000</v>
      </c>
      <c r="G73" s="21">
        <f>C73*E73*F73</f>
        <v>5000</v>
      </c>
      <c r="H73" s="21">
        <f t="shared" si="0"/>
        <v>5000</v>
      </c>
    </row>
    <row r="74" spans="1:8" ht="12.75">
      <c r="A74" t="s">
        <v>41</v>
      </c>
      <c r="C74">
        <v>1</v>
      </c>
      <c r="D74" t="s">
        <v>609</v>
      </c>
      <c r="E74">
        <v>1</v>
      </c>
      <c r="F74" s="8">
        <v>5000</v>
      </c>
      <c r="G74" s="21">
        <f aca="true" t="shared" si="1" ref="G74:G79">C74*E74*F74</f>
        <v>5000</v>
      </c>
      <c r="H74" s="21">
        <f t="shared" si="0"/>
        <v>5000</v>
      </c>
    </row>
    <row r="75" spans="1:8" ht="12.75">
      <c r="A75" t="s">
        <v>478</v>
      </c>
      <c r="D75" t="s">
        <v>609</v>
      </c>
      <c r="E75">
        <v>1</v>
      </c>
      <c r="G75" s="21">
        <f t="shared" si="1"/>
        <v>0</v>
      </c>
      <c r="H75" s="21">
        <f t="shared" si="0"/>
        <v>0</v>
      </c>
    </row>
    <row r="76" spans="1:8" ht="12.75">
      <c r="A76" t="s">
        <v>480</v>
      </c>
      <c r="D76" t="s">
        <v>609</v>
      </c>
      <c r="E76">
        <v>1</v>
      </c>
      <c r="G76" s="21">
        <f>C76*E76*F76</f>
        <v>0</v>
      </c>
      <c r="H76" s="21">
        <f t="shared" si="0"/>
        <v>0</v>
      </c>
    </row>
    <row r="77" spans="1:8" ht="12.75">
      <c r="A77" s="3" t="s">
        <v>481</v>
      </c>
      <c r="D77" t="s">
        <v>609</v>
      </c>
      <c r="E77">
        <v>1</v>
      </c>
      <c r="G77" s="21">
        <f>C77*E77*F77</f>
        <v>0</v>
      </c>
      <c r="H77" s="21">
        <f t="shared" si="0"/>
        <v>0</v>
      </c>
    </row>
    <row r="78" spans="1:8" ht="12.75">
      <c r="A78" t="s">
        <v>482</v>
      </c>
      <c r="D78" t="s">
        <v>609</v>
      </c>
      <c r="E78">
        <v>1</v>
      </c>
      <c r="G78" s="21">
        <f>C78*E78*F78</f>
        <v>0</v>
      </c>
      <c r="H78" s="21">
        <f t="shared" si="0"/>
        <v>0</v>
      </c>
    </row>
    <row r="79" spans="1:8" ht="12.75">
      <c r="A79" t="s">
        <v>479</v>
      </c>
      <c r="D79" t="s">
        <v>609</v>
      </c>
      <c r="E79">
        <v>1</v>
      </c>
      <c r="G79" s="21">
        <f t="shared" si="1"/>
        <v>0</v>
      </c>
      <c r="H79" s="21">
        <f t="shared" si="0"/>
        <v>0</v>
      </c>
    </row>
    <row r="80" spans="2:8" ht="12.75">
      <c r="B80" t="s">
        <v>564</v>
      </c>
      <c r="G80" s="8">
        <f>G73+G78</f>
        <v>5000</v>
      </c>
      <c r="H80" s="21">
        <f>G80*B4</f>
        <v>0</v>
      </c>
    </row>
    <row r="81" spans="2:8" ht="12.75">
      <c r="B81" t="s">
        <v>613</v>
      </c>
      <c r="G81" s="21">
        <f>G80</f>
        <v>5000</v>
      </c>
      <c r="H81" s="21">
        <f>G81*B5</f>
        <v>0</v>
      </c>
    </row>
    <row r="82" spans="6:10" ht="12.75">
      <c r="F82" s="25" t="s">
        <v>295</v>
      </c>
      <c r="I82" s="20">
        <f>SUM($H$71:$H$81)</f>
        <v>10000</v>
      </c>
      <c r="J82" s="20"/>
    </row>
    <row r="83" spans="6:8" ht="12.75">
      <c r="F83" s="25"/>
      <c r="H83" s="20"/>
    </row>
    <row r="84" ht="12.75">
      <c r="A84" s="1" t="s">
        <v>483</v>
      </c>
    </row>
    <row r="85" spans="1:8" ht="12.75">
      <c r="A85" t="s">
        <v>484</v>
      </c>
      <c r="D85" t="s">
        <v>609</v>
      </c>
      <c r="E85">
        <v>1</v>
      </c>
      <c r="G85" s="21">
        <f aca="true" t="shared" si="2" ref="G85:G90">C85*E85*F85</f>
        <v>0</v>
      </c>
      <c r="H85" s="21">
        <f aca="true" t="shared" si="3" ref="H85:H90">G85</f>
        <v>0</v>
      </c>
    </row>
    <row r="86" spans="1:8" ht="12.75">
      <c r="A86" t="s">
        <v>629</v>
      </c>
      <c r="C86">
        <v>1</v>
      </c>
      <c r="D86" t="s">
        <v>469</v>
      </c>
      <c r="E86">
        <v>1</v>
      </c>
      <c r="F86" s="8">
        <v>20000</v>
      </c>
      <c r="G86" s="21">
        <f t="shared" si="2"/>
        <v>20000</v>
      </c>
      <c r="H86" s="21">
        <f t="shared" si="3"/>
        <v>20000</v>
      </c>
    </row>
    <row r="87" spans="1:8" ht="12.75">
      <c r="A87" t="s">
        <v>485</v>
      </c>
      <c r="D87" t="s">
        <v>469</v>
      </c>
      <c r="E87">
        <v>1</v>
      </c>
      <c r="G87" s="21">
        <f t="shared" si="2"/>
        <v>0</v>
      </c>
      <c r="H87" s="21">
        <f t="shared" si="3"/>
        <v>0</v>
      </c>
    </row>
    <row r="88" spans="1:8" ht="12.75">
      <c r="A88" t="s">
        <v>293</v>
      </c>
      <c r="D88" t="s">
        <v>470</v>
      </c>
      <c r="E88">
        <v>1</v>
      </c>
      <c r="G88" s="21">
        <f t="shared" si="2"/>
        <v>0</v>
      </c>
      <c r="H88" s="21">
        <f t="shared" si="3"/>
        <v>0</v>
      </c>
    </row>
    <row r="89" spans="1:8" ht="12.75">
      <c r="A89" t="s">
        <v>294</v>
      </c>
      <c r="D89" t="s">
        <v>609</v>
      </c>
      <c r="E89">
        <v>1</v>
      </c>
      <c r="G89" s="21">
        <f t="shared" si="2"/>
        <v>0</v>
      </c>
      <c r="H89" s="21">
        <f t="shared" si="3"/>
        <v>0</v>
      </c>
    </row>
    <row r="90" spans="1:8" ht="12.75">
      <c r="A90" t="s">
        <v>300</v>
      </c>
      <c r="D90" t="s">
        <v>609</v>
      </c>
      <c r="E90">
        <v>1</v>
      </c>
      <c r="G90" s="21">
        <f t="shared" si="2"/>
        <v>0</v>
      </c>
      <c r="H90" s="21">
        <f t="shared" si="3"/>
        <v>0</v>
      </c>
    </row>
    <row r="91" spans="2:8" ht="12.75">
      <c r="B91" t="s">
        <v>582</v>
      </c>
      <c r="G91" s="21">
        <f>SUM(G85:G89)</f>
        <v>20000</v>
      </c>
      <c r="H91" s="21">
        <f>G91*B4</f>
        <v>0</v>
      </c>
    </row>
    <row r="92" spans="6:10" ht="12.75">
      <c r="F92" s="25" t="s">
        <v>296</v>
      </c>
      <c r="I92" s="20">
        <f>SUM($H$85:$H$91)</f>
        <v>20000</v>
      </c>
      <c r="J92" s="20"/>
    </row>
    <row r="93" spans="6:8" ht="12.75">
      <c r="F93" s="25"/>
      <c r="H93" s="20"/>
    </row>
    <row r="94" ht="12.75">
      <c r="A94" s="1" t="s">
        <v>298</v>
      </c>
    </row>
    <row r="95" spans="1:8" ht="12.75">
      <c r="A95" t="s">
        <v>299</v>
      </c>
      <c r="C95">
        <v>1</v>
      </c>
      <c r="D95" t="s">
        <v>609</v>
      </c>
      <c r="E95">
        <v>1</v>
      </c>
      <c r="F95" s="8">
        <v>20000</v>
      </c>
      <c r="G95" s="21">
        <f>C95*E95*F95</f>
        <v>20000</v>
      </c>
      <c r="H95" s="21">
        <f>G95</f>
        <v>20000</v>
      </c>
    </row>
    <row r="96" spans="1:8" ht="12.75">
      <c r="A96" t="s">
        <v>301</v>
      </c>
      <c r="C96">
        <v>1</v>
      </c>
      <c r="D96" t="s">
        <v>581</v>
      </c>
      <c r="E96">
        <v>1</v>
      </c>
      <c r="G96" s="21">
        <f>C96*E96*F96</f>
        <v>0</v>
      </c>
      <c r="H96" s="21">
        <f>G96</f>
        <v>0</v>
      </c>
    </row>
    <row r="97" spans="2:9" ht="12.75">
      <c r="B97" t="s">
        <v>582</v>
      </c>
      <c r="G97" s="21">
        <f>SUM(G95:G96)</f>
        <v>20000</v>
      </c>
      <c r="H97" s="21">
        <f>G97*B4</f>
        <v>0</v>
      </c>
      <c r="I97" s="21" t="s">
        <v>413</v>
      </c>
    </row>
    <row r="98" spans="2:8" ht="12.75">
      <c r="B98" t="s">
        <v>414</v>
      </c>
      <c r="G98" s="21">
        <f>SUM(G96:G97)</f>
        <v>20000</v>
      </c>
      <c r="H98" s="21">
        <f>G98*B6</f>
        <v>0</v>
      </c>
    </row>
    <row r="99" spans="6:10" ht="12.75">
      <c r="F99" s="25" t="s">
        <v>297</v>
      </c>
      <c r="I99" s="20">
        <f>SUM($H$95:$H$98)</f>
        <v>20000</v>
      </c>
      <c r="J99" s="20"/>
    </row>
    <row r="100" ht="12.75">
      <c r="H100" s="8"/>
    </row>
    <row r="101" ht="12.75">
      <c r="A101" s="1" t="s">
        <v>302</v>
      </c>
    </row>
    <row r="102" ht="12.75">
      <c r="A102" t="s">
        <v>443</v>
      </c>
    </row>
    <row r="103" spans="4:7" ht="12.75">
      <c r="D103" t="s">
        <v>609</v>
      </c>
      <c r="E103">
        <v>1</v>
      </c>
      <c r="G103" s="21">
        <f>C103*E103*F103</f>
        <v>0</v>
      </c>
    </row>
    <row r="104" spans="4:7" ht="12.75">
      <c r="D104" t="s">
        <v>609</v>
      </c>
      <c r="E104">
        <v>1</v>
      </c>
      <c r="G104" s="21">
        <f>C104*E104*F104</f>
        <v>0</v>
      </c>
    </row>
    <row r="105" spans="1:8" ht="12.75">
      <c r="A105" t="s">
        <v>152</v>
      </c>
      <c r="B105" s="46"/>
      <c r="D105" t="s">
        <v>609</v>
      </c>
      <c r="E105">
        <v>1</v>
      </c>
      <c r="G105" s="21">
        <f>F105*B8</f>
        <v>0</v>
      </c>
      <c r="H105" s="21">
        <f>SUM(G103:G105)</f>
        <v>0</v>
      </c>
    </row>
    <row r="106" ht="12.75">
      <c r="A106" s="46" t="s">
        <v>444</v>
      </c>
    </row>
    <row r="107" spans="4:7" ht="12.75">
      <c r="D107" t="s">
        <v>468</v>
      </c>
      <c r="E107">
        <v>1</v>
      </c>
      <c r="G107" s="21">
        <f>C107*E107*F107</f>
        <v>0</v>
      </c>
    </row>
    <row r="108" spans="4:7" ht="12.75">
      <c r="D108" t="s">
        <v>468</v>
      </c>
      <c r="E108">
        <v>1</v>
      </c>
      <c r="G108" s="21">
        <f>C108*E108*F108</f>
        <v>0</v>
      </c>
    </row>
    <row r="109" spans="4:7" ht="12.75">
      <c r="D109" t="s">
        <v>468</v>
      </c>
      <c r="E109">
        <v>1</v>
      </c>
      <c r="G109" s="21">
        <f>C109*E109*F109</f>
        <v>0</v>
      </c>
    </row>
    <row r="110" spans="4:7" ht="12.75">
      <c r="D110" t="s">
        <v>468</v>
      </c>
      <c r="E110">
        <v>1</v>
      </c>
      <c r="G110" s="21">
        <f>C110*E110*F110</f>
        <v>0</v>
      </c>
    </row>
    <row r="111" spans="1:8" ht="12.75">
      <c r="A111" t="s">
        <v>153</v>
      </c>
      <c r="D111" t="s">
        <v>154</v>
      </c>
      <c r="E111">
        <v>1</v>
      </c>
      <c r="G111" s="21">
        <f>F111*B8</f>
        <v>0</v>
      </c>
      <c r="H111" s="21">
        <f>SUM(G107:G111)</f>
        <v>0</v>
      </c>
    </row>
    <row r="112" spans="1:2" ht="12.75">
      <c r="A112" t="s">
        <v>211</v>
      </c>
      <c r="B112" s="46"/>
    </row>
    <row r="113" spans="4:7" ht="12.75">
      <c r="D113" t="s">
        <v>471</v>
      </c>
      <c r="E113">
        <v>1</v>
      </c>
      <c r="G113" s="21">
        <f aca="true" t="shared" si="4" ref="G113:G121">C113*E113*F113</f>
        <v>0</v>
      </c>
    </row>
    <row r="114" spans="4:7" ht="12.75">
      <c r="D114" t="s">
        <v>471</v>
      </c>
      <c r="E114">
        <v>1</v>
      </c>
      <c r="G114" s="21">
        <f t="shared" si="4"/>
        <v>0</v>
      </c>
    </row>
    <row r="115" spans="4:7" ht="12.75">
      <c r="D115" t="s">
        <v>471</v>
      </c>
      <c r="E115">
        <v>1</v>
      </c>
      <c r="G115" s="21">
        <f t="shared" si="4"/>
        <v>0</v>
      </c>
    </row>
    <row r="116" spans="4:7" ht="12.75">
      <c r="D116" t="s">
        <v>471</v>
      </c>
      <c r="E116">
        <v>1</v>
      </c>
      <c r="G116" s="21">
        <f t="shared" si="4"/>
        <v>0</v>
      </c>
    </row>
    <row r="117" spans="4:7" ht="12.75">
      <c r="D117" t="s">
        <v>471</v>
      </c>
      <c r="E117">
        <v>1</v>
      </c>
      <c r="G117" s="21">
        <f t="shared" si="4"/>
        <v>0</v>
      </c>
    </row>
    <row r="118" spans="4:7" ht="12.75">
      <c r="D118" t="s">
        <v>471</v>
      </c>
      <c r="E118">
        <v>1</v>
      </c>
      <c r="G118" s="21">
        <f t="shared" si="4"/>
        <v>0</v>
      </c>
    </row>
    <row r="119" spans="4:7" ht="12.75">
      <c r="D119" t="s">
        <v>471</v>
      </c>
      <c r="E119">
        <v>1</v>
      </c>
      <c r="G119" s="21">
        <f t="shared" si="4"/>
        <v>0</v>
      </c>
    </row>
    <row r="120" spans="4:7" ht="12.75">
      <c r="D120" t="s">
        <v>471</v>
      </c>
      <c r="E120">
        <v>1</v>
      </c>
      <c r="G120" s="21">
        <f t="shared" si="4"/>
        <v>0</v>
      </c>
    </row>
    <row r="121" spans="4:7" ht="12.75">
      <c r="D121" t="s">
        <v>471</v>
      </c>
      <c r="E121">
        <v>1</v>
      </c>
      <c r="G121" s="21">
        <f t="shared" si="4"/>
        <v>0</v>
      </c>
    </row>
    <row r="122" spans="4:7" ht="12.75">
      <c r="D122" t="s">
        <v>471</v>
      </c>
      <c r="E122">
        <v>1</v>
      </c>
      <c r="G122" s="21">
        <f>C122*E122*F122</f>
        <v>0</v>
      </c>
    </row>
    <row r="123" spans="4:7" ht="12.75">
      <c r="D123" t="s">
        <v>471</v>
      </c>
      <c r="E123">
        <v>1</v>
      </c>
      <c r="G123" s="21">
        <f>C123*E123*F123</f>
        <v>0</v>
      </c>
    </row>
    <row r="124" spans="1:8" ht="12.75">
      <c r="A124" t="s">
        <v>153</v>
      </c>
      <c r="D124" t="s">
        <v>155</v>
      </c>
      <c r="E124">
        <v>1</v>
      </c>
      <c r="G124" s="21">
        <f>F124*B8</f>
        <v>0</v>
      </c>
      <c r="H124" s="21">
        <f>SUM(G113:G124)</f>
        <v>0</v>
      </c>
    </row>
    <row r="125" spans="1:8" ht="12.75">
      <c r="A125" t="s">
        <v>445</v>
      </c>
      <c r="D125" t="s">
        <v>609</v>
      </c>
      <c r="E125">
        <v>1</v>
      </c>
      <c r="G125" s="21">
        <f aca="true" t="shared" si="5" ref="G125:G130">C125*E125*F125</f>
        <v>0</v>
      </c>
      <c r="H125" s="21">
        <f aca="true" t="shared" si="6" ref="H125:H136">G125</f>
        <v>0</v>
      </c>
    </row>
    <row r="126" spans="1:8" ht="12.75">
      <c r="A126" t="s">
        <v>446</v>
      </c>
      <c r="D126" t="s">
        <v>609</v>
      </c>
      <c r="E126">
        <v>1</v>
      </c>
      <c r="G126" s="21">
        <f t="shared" si="5"/>
        <v>0</v>
      </c>
      <c r="H126" s="21">
        <f t="shared" si="6"/>
        <v>0</v>
      </c>
    </row>
    <row r="127" spans="1:8" ht="12.75">
      <c r="A127" t="s">
        <v>448</v>
      </c>
      <c r="D127" t="s">
        <v>581</v>
      </c>
      <c r="E127">
        <v>1</v>
      </c>
      <c r="G127" s="21">
        <f t="shared" si="5"/>
        <v>0</v>
      </c>
      <c r="H127" s="21">
        <f t="shared" si="6"/>
        <v>0</v>
      </c>
    </row>
    <row r="128" spans="1:8" ht="12.75">
      <c r="A128" t="s">
        <v>449</v>
      </c>
      <c r="D128" t="s">
        <v>490</v>
      </c>
      <c r="E128">
        <v>1</v>
      </c>
      <c r="G128" s="21">
        <f t="shared" si="5"/>
        <v>0</v>
      </c>
      <c r="H128" s="21">
        <f t="shared" si="6"/>
        <v>0</v>
      </c>
    </row>
    <row r="129" spans="1:8" ht="12.75">
      <c r="A129" t="s">
        <v>447</v>
      </c>
      <c r="D129" t="s">
        <v>490</v>
      </c>
      <c r="E129">
        <v>1</v>
      </c>
      <c r="G129" s="21">
        <f t="shared" si="5"/>
        <v>0</v>
      </c>
      <c r="H129" s="21">
        <f>G129</f>
        <v>0</v>
      </c>
    </row>
    <row r="130" spans="1:8" ht="12.75">
      <c r="A130" t="s">
        <v>313</v>
      </c>
      <c r="D130" t="s">
        <v>581</v>
      </c>
      <c r="E130">
        <v>1</v>
      </c>
      <c r="G130" s="21">
        <f t="shared" si="5"/>
        <v>0</v>
      </c>
      <c r="H130" s="21">
        <f>G130</f>
        <v>0</v>
      </c>
    </row>
    <row r="132" spans="1:8" ht="12.75">
      <c r="A132" t="s">
        <v>314</v>
      </c>
      <c r="D132" t="s">
        <v>581</v>
      </c>
      <c r="E132">
        <v>1</v>
      </c>
      <c r="G132" s="21">
        <f>C132*E132*F132</f>
        <v>0</v>
      </c>
      <c r="H132" s="21">
        <f t="shared" si="6"/>
        <v>0</v>
      </c>
    </row>
    <row r="133" spans="1:8" ht="12.75">
      <c r="A133" t="s">
        <v>315</v>
      </c>
      <c r="B133" s="46"/>
      <c r="D133" t="s">
        <v>581</v>
      </c>
      <c r="E133">
        <v>1</v>
      </c>
      <c r="F133" s="44"/>
      <c r="G133" s="21">
        <f>C133*E133*F133</f>
        <v>0</v>
      </c>
      <c r="H133" s="21">
        <f t="shared" si="6"/>
        <v>0</v>
      </c>
    </row>
    <row r="134" spans="1:8" ht="12.75">
      <c r="A134" t="s">
        <v>316</v>
      </c>
      <c r="D134" t="s">
        <v>609</v>
      </c>
      <c r="E134">
        <v>1</v>
      </c>
      <c r="G134" s="21">
        <f>C134*E134*F134</f>
        <v>0</v>
      </c>
      <c r="H134" s="21">
        <f t="shared" si="6"/>
        <v>0</v>
      </c>
    </row>
    <row r="135" spans="1:8" ht="12.75">
      <c r="A135" t="s">
        <v>464</v>
      </c>
      <c r="D135" t="s">
        <v>609</v>
      </c>
      <c r="E135">
        <v>1</v>
      </c>
      <c r="G135" s="21">
        <f>C135*E135*F135</f>
        <v>0</v>
      </c>
      <c r="H135" s="21">
        <f t="shared" si="6"/>
        <v>0</v>
      </c>
    </row>
    <row r="136" spans="1:8" ht="12.75">
      <c r="A136" t="s">
        <v>465</v>
      </c>
      <c r="D136" t="s">
        <v>609</v>
      </c>
      <c r="E136">
        <v>1</v>
      </c>
      <c r="G136" s="21">
        <f>C136*E136*F136</f>
        <v>0</v>
      </c>
      <c r="H136" s="21">
        <f t="shared" si="6"/>
        <v>0</v>
      </c>
    </row>
    <row r="137" spans="2:8" ht="12.75">
      <c r="B137" t="s">
        <v>582</v>
      </c>
      <c r="G137" s="21">
        <f>SUM(G103:G125)+G127+G128+G129+G130+G132+G133+G136</f>
        <v>0</v>
      </c>
      <c r="H137" s="21">
        <f>G137*B4</f>
        <v>0</v>
      </c>
    </row>
    <row r="138" spans="2:8" ht="12.75">
      <c r="B138" t="s">
        <v>500</v>
      </c>
      <c r="G138" s="21">
        <f>G137</f>
        <v>0</v>
      </c>
      <c r="H138" s="21">
        <f>G138*B7</f>
        <v>0</v>
      </c>
    </row>
    <row r="139" spans="6:10" ht="12.75">
      <c r="F139" s="25" t="s">
        <v>466</v>
      </c>
      <c r="I139" s="20">
        <f>SUM($H$103:$H$138)</f>
        <v>0</v>
      </c>
      <c r="J139" s="20"/>
    </row>
    <row r="140" spans="6:8" ht="12.75">
      <c r="F140" s="25"/>
      <c r="H140" s="20"/>
    </row>
    <row r="141" ht="12.75">
      <c r="A141" s="1" t="s">
        <v>623</v>
      </c>
    </row>
    <row r="142" spans="1:8" ht="12.75">
      <c r="A142" t="s">
        <v>387</v>
      </c>
      <c r="C142">
        <v>2</v>
      </c>
      <c r="D142" t="s">
        <v>486</v>
      </c>
      <c r="E142">
        <v>2</v>
      </c>
      <c r="F142" s="8">
        <v>500</v>
      </c>
      <c r="G142" s="21">
        <f aca="true" t="shared" si="7" ref="G142:G150">C142*E142*F142</f>
        <v>2000</v>
      </c>
      <c r="H142" s="21">
        <f aca="true" t="shared" si="8" ref="H142:H150">G142</f>
        <v>2000</v>
      </c>
    </row>
    <row r="143" spans="1:8" ht="12.75">
      <c r="A143" t="s">
        <v>394</v>
      </c>
      <c r="C143">
        <v>6</v>
      </c>
      <c r="D143" t="s">
        <v>501</v>
      </c>
      <c r="E143">
        <v>2</v>
      </c>
      <c r="F143" s="8">
        <v>275</v>
      </c>
      <c r="G143" s="21">
        <f t="shared" si="7"/>
        <v>3300</v>
      </c>
      <c r="H143" s="21">
        <f t="shared" si="8"/>
        <v>3300</v>
      </c>
    </row>
    <row r="144" spans="1:8" ht="12.75">
      <c r="A144" t="s">
        <v>90</v>
      </c>
      <c r="C144">
        <v>2</v>
      </c>
      <c r="D144" t="s">
        <v>609</v>
      </c>
      <c r="E144">
        <v>2</v>
      </c>
      <c r="F144" s="8">
        <v>120</v>
      </c>
      <c r="G144" s="21">
        <f t="shared" si="7"/>
        <v>480</v>
      </c>
      <c r="H144" s="21">
        <f t="shared" si="8"/>
        <v>480</v>
      </c>
    </row>
    <row r="145" spans="1:8" ht="12.75">
      <c r="A145" t="s">
        <v>395</v>
      </c>
      <c r="C145">
        <v>8</v>
      </c>
      <c r="D145" t="s">
        <v>487</v>
      </c>
      <c r="E145">
        <v>1</v>
      </c>
      <c r="F145" s="8">
        <v>65</v>
      </c>
      <c r="G145" s="21">
        <f t="shared" si="7"/>
        <v>520</v>
      </c>
      <c r="H145" s="21">
        <f t="shared" si="8"/>
        <v>520</v>
      </c>
    </row>
    <row r="146" spans="1:8" ht="12.75">
      <c r="A146" t="s">
        <v>396</v>
      </c>
      <c r="D146" t="s">
        <v>487</v>
      </c>
      <c r="E146">
        <v>1</v>
      </c>
      <c r="G146" s="21">
        <f>C146*E146*F146</f>
        <v>0</v>
      </c>
      <c r="H146" s="21">
        <f>G146</f>
        <v>0</v>
      </c>
    </row>
    <row r="147" spans="1:8" ht="12.75">
      <c r="A147" t="s">
        <v>397</v>
      </c>
      <c r="D147" t="s">
        <v>487</v>
      </c>
      <c r="E147">
        <v>1</v>
      </c>
      <c r="G147" s="21">
        <f>C147*E147*F147</f>
        <v>0</v>
      </c>
      <c r="H147" s="21">
        <f>G147</f>
        <v>0</v>
      </c>
    </row>
    <row r="148" spans="1:8" ht="12.75">
      <c r="A148" t="s">
        <v>398</v>
      </c>
      <c r="D148" t="s">
        <v>609</v>
      </c>
      <c r="E148">
        <v>1</v>
      </c>
      <c r="G148" s="21">
        <f t="shared" si="7"/>
        <v>0</v>
      </c>
      <c r="H148" s="21">
        <f t="shared" si="8"/>
        <v>0</v>
      </c>
    </row>
    <row r="149" spans="1:8" ht="12.75">
      <c r="A149" t="s">
        <v>399</v>
      </c>
      <c r="D149" t="s">
        <v>609</v>
      </c>
      <c r="E149">
        <v>1</v>
      </c>
      <c r="G149" s="21">
        <f t="shared" si="7"/>
        <v>0</v>
      </c>
      <c r="H149" s="21">
        <f t="shared" si="8"/>
        <v>0</v>
      </c>
    </row>
    <row r="150" spans="1:9" ht="12.75">
      <c r="A150" s="10" t="s">
        <v>400</v>
      </c>
      <c r="B150" s="10"/>
      <c r="C150">
        <v>8</v>
      </c>
      <c r="D150" t="s">
        <v>440</v>
      </c>
      <c r="E150">
        <v>1</v>
      </c>
      <c r="F150" s="8">
        <v>75</v>
      </c>
      <c r="G150" s="21">
        <f t="shared" si="7"/>
        <v>600</v>
      </c>
      <c r="H150" s="21">
        <f t="shared" si="8"/>
        <v>600</v>
      </c>
      <c r="I150" s="21" t="s">
        <v>417</v>
      </c>
    </row>
    <row r="151" spans="6:10" ht="12.75">
      <c r="F151" s="25" t="s">
        <v>385</v>
      </c>
      <c r="I151" s="20">
        <f>SUM($H$142:$H$150)</f>
        <v>6900</v>
      </c>
      <c r="J151" s="20"/>
    </row>
    <row r="152" spans="6:8" ht="12.75">
      <c r="F152" s="25"/>
      <c r="H152" s="20"/>
    </row>
    <row r="153" ht="12.75">
      <c r="A153" s="1" t="s">
        <v>624</v>
      </c>
    </row>
    <row r="154" spans="1:8" ht="12.75">
      <c r="A154" t="s">
        <v>402</v>
      </c>
      <c r="D154" t="s">
        <v>488</v>
      </c>
      <c r="E154">
        <v>1</v>
      </c>
      <c r="G154" s="21">
        <f>C154*E154*F154</f>
        <v>0</v>
      </c>
      <c r="H154" s="21">
        <f>G154</f>
        <v>0</v>
      </c>
    </row>
    <row r="155" spans="1:8" ht="12.75">
      <c r="A155" t="s">
        <v>403</v>
      </c>
      <c r="D155" t="s">
        <v>501</v>
      </c>
      <c r="E155">
        <v>1</v>
      </c>
      <c r="G155" s="21">
        <f>C155*E155*F155</f>
        <v>0</v>
      </c>
      <c r="H155" s="21">
        <f>G155</f>
        <v>0</v>
      </c>
    </row>
    <row r="156" spans="1:8" ht="12.75">
      <c r="A156" t="s">
        <v>404</v>
      </c>
      <c r="D156" t="s">
        <v>609</v>
      </c>
      <c r="E156">
        <v>1</v>
      </c>
      <c r="G156" s="21">
        <f>C156*E156*F156</f>
        <v>0</v>
      </c>
      <c r="H156" s="21">
        <f>G156</f>
        <v>0</v>
      </c>
    </row>
    <row r="157" spans="1:8" ht="12.75">
      <c r="A157" t="s">
        <v>405</v>
      </c>
      <c r="D157" t="s">
        <v>609</v>
      </c>
      <c r="E157">
        <v>1</v>
      </c>
      <c r="G157" s="21">
        <f aca="true" t="shared" si="9" ref="G157:G162">C157*E157*F157</f>
        <v>0</v>
      </c>
      <c r="H157" s="21">
        <f aca="true" t="shared" si="10" ref="H157:H162">G157</f>
        <v>0</v>
      </c>
    </row>
    <row r="158" spans="1:8" ht="12.75">
      <c r="A158" t="s">
        <v>406</v>
      </c>
      <c r="D158" t="s">
        <v>609</v>
      </c>
      <c r="E158">
        <v>1</v>
      </c>
      <c r="G158" s="21">
        <f t="shared" si="9"/>
        <v>0</v>
      </c>
      <c r="H158" s="21">
        <f t="shared" si="10"/>
        <v>0</v>
      </c>
    </row>
    <row r="159" spans="1:8" ht="12.75">
      <c r="A159" s="52" t="s">
        <v>407</v>
      </c>
      <c r="D159" t="s">
        <v>609</v>
      </c>
      <c r="E159">
        <v>1</v>
      </c>
      <c r="G159" s="21">
        <f t="shared" si="9"/>
        <v>0</v>
      </c>
      <c r="H159" s="21">
        <f t="shared" si="10"/>
        <v>0</v>
      </c>
    </row>
    <row r="160" spans="1:8" ht="12.75">
      <c r="A160" s="52" t="s">
        <v>388</v>
      </c>
      <c r="D160" t="s">
        <v>609</v>
      </c>
      <c r="E160">
        <v>1</v>
      </c>
      <c r="G160" s="21">
        <f>C160*E160*F160</f>
        <v>0</v>
      </c>
      <c r="H160" s="21">
        <f>G160</f>
        <v>0</v>
      </c>
    </row>
    <row r="161" spans="1:8" ht="12.75">
      <c r="A161" s="52" t="s">
        <v>389</v>
      </c>
      <c r="D161" t="s">
        <v>609</v>
      </c>
      <c r="E161">
        <v>1</v>
      </c>
      <c r="G161" s="21">
        <f>C161*E161*F161</f>
        <v>0</v>
      </c>
      <c r="H161" s="21">
        <f>G161</f>
        <v>0</v>
      </c>
    </row>
    <row r="162" spans="1:8" ht="12.75">
      <c r="A162" t="s">
        <v>390</v>
      </c>
      <c r="D162" t="s">
        <v>489</v>
      </c>
      <c r="E162">
        <v>1</v>
      </c>
      <c r="G162" s="21">
        <f t="shared" si="9"/>
        <v>0</v>
      </c>
      <c r="H162" s="21">
        <f t="shared" si="10"/>
        <v>0</v>
      </c>
    </row>
    <row r="163" spans="6:10" ht="12.75">
      <c r="F163" s="25" t="s">
        <v>546</v>
      </c>
      <c r="I163" s="20">
        <f>SUM($H$154:$H$162)</f>
        <v>0</v>
      </c>
      <c r="J163" s="20"/>
    </row>
    <row r="164" spans="6:10" ht="12.75">
      <c r="F164" s="25"/>
      <c r="I164" s="20"/>
      <c r="J164" s="20"/>
    </row>
    <row r="165" spans="1:10" ht="12.75">
      <c r="A165" s="1" t="s">
        <v>547</v>
      </c>
      <c r="D165" t="s">
        <v>609</v>
      </c>
      <c r="E165">
        <v>1</v>
      </c>
      <c r="G165" s="21">
        <f>C165*E165*F165</f>
        <v>0</v>
      </c>
      <c r="H165" s="21">
        <f>G165</f>
        <v>0</v>
      </c>
      <c r="J165" s="20"/>
    </row>
    <row r="166" spans="6:10" ht="12.75">
      <c r="F166" s="25" t="s">
        <v>393</v>
      </c>
      <c r="I166" s="20">
        <f>H165</f>
        <v>0</v>
      </c>
      <c r="J166" s="20"/>
    </row>
    <row r="167" spans="6:10" ht="12.75">
      <c r="F167" s="25"/>
      <c r="I167" s="20"/>
      <c r="J167" s="20"/>
    </row>
    <row r="168" spans="1:9" ht="12.75">
      <c r="A168" s="58" t="s">
        <v>418</v>
      </c>
      <c r="B168" s="58"/>
      <c r="F168" s="25"/>
      <c r="H168" s="20"/>
      <c r="I168" s="21">
        <f>SUM(I71:I167)</f>
        <v>56900</v>
      </c>
    </row>
    <row r="169" spans="6:10" s="1" customFormat="1" ht="12.75">
      <c r="F169" s="25"/>
      <c r="G169" s="21"/>
      <c r="H169" s="21"/>
      <c r="I169" s="20"/>
      <c r="J169" s="20"/>
    </row>
    <row r="170" spans="1:10" s="1" customFormat="1" ht="12.75">
      <c r="A170" s="14" t="s">
        <v>455</v>
      </c>
      <c r="B170" s="15"/>
      <c r="F170" s="25"/>
      <c r="G170" s="21"/>
      <c r="H170" s="20"/>
      <c r="I170" s="20"/>
      <c r="J170" s="20"/>
    </row>
    <row r="171" spans="1:10" s="1" customFormat="1" ht="12.75">
      <c r="A171" s="53"/>
      <c r="B171" s="53"/>
      <c r="F171" s="25"/>
      <c r="G171" s="21"/>
      <c r="H171" s="20"/>
      <c r="I171" s="20"/>
      <c r="J171" s="20"/>
    </row>
    <row r="172" ht="12.75">
      <c r="A172" s="1" t="s">
        <v>408</v>
      </c>
    </row>
    <row r="173" ht="12.75">
      <c r="A173" t="s">
        <v>286</v>
      </c>
    </row>
    <row r="174" spans="2:7" ht="12.75">
      <c r="B174" t="s">
        <v>603</v>
      </c>
      <c r="D174" t="s">
        <v>581</v>
      </c>
      <c r="E174">
        <v>1</v>
      </c>
      <c r="G174" s="21">
        <f>C174*E174*F174</f>
        <v>0</v>
      </c>
    </row>
    <row r="175" spans="2:7" ht="12.75">
      <c r="B175" t="s">
        <v>604</v>
      </c>
      <c r="D175" t="s">
        <v>581</v>
      </c>
      <c r="E175">
        <v>1</v>
      </c>
      <c r="G175" s="21">
        <f>C175*E175*F175</f>
        <v>0</v>
      </c>
    </row>
    <row r="176" spans="2:7" ht="12.75">
      <c r="B176" t="s">
        <v>605</v>
      </c>
      <c r="D176" t="s">
        <v>581</v>
      </c>
      <c r="E176">
        <v>1</v>
      </c>
      <c r="G176" s="21">
        <f>C176*E176*F176</f>
        <v>0</v>
      </c>
    </row>
    <row r="177" spans="2:8" ht="12.75">
      <c r="B177" t="s">
        <v>606</v>
      </c>
      <c r="D177" t="s">
        <v>609</v>
      </c>
      <c r="E177">
        <v>1</v>
      </c>
      <c r="G177" s="21">
        <f>C177*E177*F177</f>
        <v>0</v>
      </c>
      <c r="H177" s="21">
        <f>SUM(G174:G177)</f>
        <v>0</v>
      </c>
    </row>
    <row r="178" ht="12.75">
      <c r="A178" t="s">
        <v>287</v>
      </c>
    </row>
    <row r="179" ht="12.75">
      <c r="A179" t="s">
        <v>520</v>
      </c>
    </row>
    <row r="180" spans="2:7" ht="12.75">
      <c r="B180" t="s">
        <v>603</v>
      </c>
      <c r="D180" t="s">
        <v>581</v>
      </c>
      <c r="E180">
        <v>1</v>
      </c>
      <c r="G180" s="21">
        <f>C180*E180*F180</f>
        <v>0</v>
      </c>
    </row>
    <row r="181" spans="2:7" ht="12.75">
      <c r="B181" t="s">
        <v>568</v>
      </c>
      <c r="D181" t="s">
        <v>581</v>
      </c>
      <c r="E181">
        <v>1</v>
      </c>
      <c r="G181" s="21">
        <f>C181*E181*F181</f>
        <v>0</v>
      </c>
    </row>
    <row r="182" spans="2:7" ht="12.75">
      <c r="B182" t="s">
        <v>534</v>
      </c>
      <c r="D182" t="s">
        <v>440</v>
      </c>
      <c r="E182">
        <v>1</v>
      </c>
      <c r="G182" s="21">
        <f>C182*E182*F182</f>
        <v>0</v>
      </c>
    </row>
    <row r="183" spans="2:7" ht="12.75">
      <c r="B183" t="s">
        <v>606</v>
      </c>
      <c r="D183" t="s">
        <v>609</v>
      </c>
      <c r="E183">
        <v>1</v>
      </c>
      <c r="G183" s="21">
        <f>C183*E183*F183</f>
        <v>0</v>
      </c>
    </row>
    <row r="184" spans="2:8" ht="12.75">
      <c r="B184" t="s">
        <v>535</v>
      </c>
      <c r="D184" t="s">
        <v>440</v>
      </c>
      <c r="E184">
        <v>1</v>
      </c>
      <c r="G184" s="21">
        <f>F184*B8</f>
        <v>0</v>
      </c>
      <c r="H184" s="21">
        <f>SUM(G180:G184)</f>
        <v>0</v>
      </c>
    </row>
    <row r="185" ht="12.75">
      <c r="A185" t="s">
        <v>458</v>
      </c>
    </row>
    <row r="186" spans="2:7" ht="12.75">
      <c r="B186" t="s">
        <v>452</v>
      </c>
      <c r="D186" t="s">
        <v>581</v>
      </c>
      <c r="E186">
        <v>1</v>
      </c>
      <c r="G186" s="21">
        <f>C186*E186*F186</f>
        <v>0</v>
      </c>
    </row>
    <row r="187" spans="2:7" ht="12.75">
      <c r="B187" t="s">
        <v>568</v>
      </c>
      <c r="D187" t="s">
        <v>581</v>
      </c>
      <c r="E187">
        <v>1</v>
      </c>
      <c r="G187" s="21">
        <f>C187*E187*F187</f>
        <v>0</v>
      </c>
    </row>
    <row r="188" spans="2:7" ht="12.75">
      <c r="B188" t="s">
        <v>453</v>
      </c>
      <c r="D188" t="s">
        <v>440</v>
      </c>
      <c r="E188">
        <v>1</v>
      </c>
      <c r="G188" s="21">
        <f>C188*E188*F188</f>
        <v>0</v>
      </c>
    </row>
    <row r="189" spans="2:7" ht="12.75">
      <c r="B189" t="s">
        <v>606</v>
      </c>
      <c r="D189" t="s">
        <v>609</v>
      </c>
      <c r="E189">
        <v>1</v>
      </c>
      <c r="G189" s="21">
        <f>C189*E189*F189</f>
        <v>0</v>
      </c>
    </row>
    <row r="190" spans="2:8" ht="12.75">
      <c r="B190" t="s">
        <v>454</v>
      </c>
      <c r="D190" t="s">
        <v>440</v>
      </c>
      <c r="E190">
        <v>1</v>
      </c>
      <c r="G190" s="21">
        <f>F190*B8</f>
        <v>0</v>
      </c>
      <c r="H190" s="21">
        <f>SUM(G186:G190)</f>
        <v>0</v>
      </c>
    </row>
    <row r="191" ht="12.75">
      <c r="A191" t="s">
        <v>288</v>
      </c>
    </row>
    <row r="192" spans="2:7" ht="12.75">
      <c r="B192" t="s">
        <v>452</v>
      </c>
      <c r="D192" t="s">
        <v>581</v>
      </c>
      <c r="E192">
        <v>1</v>
      </c>
      <c r="G192" s="21">
        <f>C192*E192*F192</f>
        <v>0</v>
      </c>
    </row>
    <row r="193" spans="2:7" ht="12.75">
      <c r="B193" t="s">
        <v>462</v>
      </c>
      <c r="D193" t="s">
        <v>581</v>
      </c>
      <c r="E193">
        <v>1</v>
      </c>
      <c r="G193" s="21">
        <f>C193*E193*F193</f>
        <v>0</v>
      </c>
    </row>
    <row r="194" spans="2:7" ht="12.75">
      <c r="B194" t="s">
        <v>453</v>
      </c>
      <c r="D194" t="s">
        <v>440</v>
      </c>
      <c r="E194">
        <v>1</v>
      </c>
      <c r="G194" s="21">
        <f>C194*E194*F194</f>
        <v>0</v>
      </c>
    </row>
    <row r="195" spans="2:7" ht="12.75">
      <c r="B195" t="s">
        <v>606</v>
      </c>
      <c r="D195" t="s">
        <v>609</v>
      </c>
      <c r="E195">
        <v>1</v>
      </c>
      <c r="G195" s="21">
        <f>C195*E195*F195</f>
        <v>0</v>
      </c>
    </row>
    <row r="196" spans="2:8" ht="12.75">
      <c r="B196" t="s">
        <v>454</v>
      </c>
      <c r="D196" t="s">
        <v>440</v>
      </c>
      <c r="E196">
        <v>1</v>
      </c>
      <c r="G196" s="21">
        <f>F196*B8</f>
        <v>0</v>
      </c>
      <c r="H196" s="21">
        <f>SUM(G192:G196)</f>
        <v>0</v>
      </c>
    </row>
    <row r="197" ht="12.75">
      <c r="A197" t="s">
        <v>573</v>
      </c>
    </row>
    <row r="198" spans="2:7" ht="12.75">
      <c r="B198" t="s">
        <v>603</v>
      </c>
      <c r="D198" t="s">
        <v>581</v>
      </c>
      <c r="E198">
        <v>1</v>
      </c>
      <c r="G198" s="21">
        <f>C198*E198*F198</f>
        <v>0</v>
      </c>
    </row>
    <row r="199" spans="2:7" ht="12.75">
      <c r="B199" t="s">
        <v>604</v>
      </c>
      <c r="D199" t="s">
        <v>597</v>
      </c>
      <c r="E199">
        <v>1</v>
      </c>
      <c r="G199" s="21">
        <f>C199*E199*F199</f>
        <v>0</v>
      </c>
    </row>
    <row r="200" spans="2:8" ht="12.75">
      <c r="B200" t="s">
        <v>605</v>
      </c>
      <c r="D200" t="s">
        <v>581</v>
      </c>
      <c r="E200">
        <v>1</v>
      </c>
      <c r="G200" s="21">
        <f>C200*E200*F200</f>
        <v>0</v>
      </c>
      <c r="H200" s="21">
        <f>SUM(G198:G200)</f>
        <v>0</v>
      </c>
    </row>
    <row r="201" ht="12.75">
      <c r="A201" t="s">
        <v>499</v>
      </c>
    </row>
    <row r="202" spans="2:7" ht="12.75">
      <c r="B202" t="s">
        <v>611</v>
      </c>
      <c r="D202" t="s">
        <v>581</v>
      </c>
      <c r="E202">
        <v>1</v>
      </c>
      <c r="F202" s="21"/>
      <c r="G202" s="21">
        <f>C202*E202*F202</f>
        <v>0</v>
      </c>
    </row>
    <row r="203" spans="2:7" ht="12.75">
      <c r="B203" t="s">
        <v>604</v>
      </c>
      <c r="D203" t="s">
        <v>581</v>
      </c>
      <c r="E203">
        <v>1</v>
      </c>
      <c r="F203" s="21"/>
      <c r="G203" s="21">
        <f>C203*E203*F203</f>
        <v>0</v>
      </c>
    </row>
    <row r="204" spans="2:8" ht="12.75">
      <c r="B204" t="s">
        <v>605</v>
      </c>
      <c r="D204" t="s">
        <v>490</v>
      </c>
      <c r="E204">
        <v>1</v>
      </c>
      <c r="F204" s="21"/>
      <c r="G204" s="21">
        <f>C204*E204*F204</f>
        <v>0</v>
      </c>
      <c r="H204" s="21">
        <f>SUM(G202:G204)</f>
        <v>0</v>
      </c>
    </row>
    <row r="205" ht="12.75">
      <c r="A205" t="s">
        <v>289</v>
      </c>
    </row>
    <row r="206" spans="2:7" ht="12.75">
      <c r="B206" t="s">
        <v>611</v>
      </c>
      <c r="D206" t="s">
        <v>440</v>
      </c>
      <c r="E206">
        <v>1</v>
      </c>
      <c r="F206" s="44"/>
      <c r="G206" s="21">
        <f>C206*E206*F206</f>
        <v>0</v>
      </c>
    </row>
    <row r="207" spans="2:7" ht="12.75">
      <c r="B207" t="s">
        <v>604</v>
      </c>
      <c r="D207" t="s">
        <v>440</v>
      </c>
      <c r="E207">
        <v>1</v>
      </c>
      <c r="F207" s="44"/>
      <c r="G207" s="21">
        <f>C207*E207*F207</f>
        <v>0</v>
      </c>
    </row>
    <row r="208" spans="2:7" ht="12.75">
      <c r="B208" t="s">
        <v>593</v>
      </c>
      <c r="D208" t="s">
        <v>440</v>
      </c>
      <c r="E208">
        <v>1</v>
      </c>
      <c r="F208" s="44"/>
      <c r="G208" s="21">
        <f>C208*E208*F208</f>
        <v>0</v>
      </c>
    </row>
    <row r="209" spans="2:7" ht="12.75">
      <c r="B209" t="s">
        <v>605</v>
      </c>
      <c r="D209" t="s">
        <v>440</v>
      </c>
      <c r="E209">
        <v>1</v>
      </c>
      <c r="F209" s="44"/>
      <c r="G209" s="21">
        <f>C209*E209*F209</f>
        <v>0</v>
      </c>
    </row>
    <row r="210" spans="2:7" ht="12.75">
      <c r="B210" t="s">
        <v>409</v>
      </c>
      <c r="D210" t="s">
        <v>440</v>
      </c>
      <c r="E210">
        <v>1</v>
      </c>
      <c r="G210" s="21">
        <f>C210*E210*F210</f>
        <v>0</v>
      </c>
    </row>
    <row r="211" spans="2:8" ht="12.75">
      <c r="B211" t="s">
        <v>410</v>
      </c>
      <c r="D211" t="s">
        <v>609</v>
      </c>
      <c r="E211" s="42"/>
      <c r="F211" s="8">
        <f>SUM(G206:G210)</f>
        <v>0</v>
      </c>
      <c r="G211" s="21">
        <f>F211*B8</f>
        <v>0</v>
      </c>
      <c r="H211" s="21">
        <f>SUM(G206:G211)</f>
        <v>0</v>
      </c>
    </row>
    <row r="212" ht="12.75">
      <c r="A212" t="s">
        <v>290</v>
      </c>
    </row>
    <row r="213" spans="2:7" ht="12.75">
      <c r="B213" t="s">
        <v>603</v>
      </c>
      <c r="D213" t="s">
        <v>581</v>
      </c>
      <c r="E213">
        <v>1</v>
      </c>
      <c r="F213" s="21"/>
      <c r="G213" s="21">
        <f>C213*E213*F213</f>
        <v>0</v>
      </c>
    </row>
    <row r="214" spans="2:7" ht="12.75">
      <c r="B214" t="s">
        <v>604</v>
      </c>
      <c r="D214" t="s">
        <v>581</v>
      </c>
      <c r="E214">
        <v>1</v>
      </c>
      <c r="F214" s="21"/>
      <c r="G214" s="21">
        <f>C214*E214*F214</f>
        <v>0</v>
      </c>
    </row>
    <row r="215" spans="2:7" ht="12.75">
      <c r="B215" t="s">
        <v>605</v>
      </c>
      <c r="D215" t="s">
        <v>581</v>
      </c>
      <c r="E215">
        <v>1</v>
      </c>
      <c r="F215" s="21"/>
      <c r="G215" s="21">
        <f>C215*E215*F215</f>
        <v>0</v>
      </c>
    </row>
    <row r="216" spans="2:8" ht="12.75">
      <c r="B216" t="s">
        <v>492</v>
      </c>
      <c r="D216" t="s">
        <v>581</v>
      </c>
      <c r="E216">
        <v>1</v>
      </c>
      <c r="F216" s="21"/>
      <c r="G216" s="21">
        <f>C216*E216*F216</f>
        <v>0</v>
      </c>
      <c r="H216" s="21">
        <f>SUM(G213:G216)</f>
        <v>0</v>
      </c>
    </row>
    <row r="217" spans="1:6" ht="12.75">
      <c r="A217" t="s">
        <v>285</v>
      </c>
      <c r="F217" s="21"/>
    </row>
    <row r="218" spans="2:7" ht="12.75">
      <c r="B218" t="s">
        <v>603</v>
      </c>
      <c r="D218" t="s">
        <v>581</v>
      </c>
      <c r="E218">
        <v>1</v>
      </c>
      <c r="F218" s="21"/>
      <c r="G218" s="21">
        <f>C218*E218*F218</f>
        <v>0</v>
      </c>
    </row>
    <row r="219" spans="2:7" ht="12.75">
      <c r="B219" t="s">
        <v>604</v>
      </c>
      <c r="D219" t="s">
        <v>581</v>
      </c>
      <c r="E219">
        <v>1</v>
      </c>
      <c r="F219" s="21"/>
      <c r="G219" s="21">
        <f>C219*E219*F219</f>
        <v>0</v>
      </c>
    </row>
    <row r="220" spans="2:8" ht="12.75">
      <c r="B220" t="s">
        <v>605</v>
      </c>
      <c r="D220" t="s">
        <v>581</v>
      </c>
      <c r="E220">
        <v>1</v>
      </c>
      <c r="F220" s="21"/>
      <c r="G220" s="21">
        <f>C220*E220*F220</f>
        <v>0</v>
      </c>
      <c r="H220" s="21">
        <f>SUM(G218:G220)</f>
        <v>0</v>
      </c>
    </row>
    <row r="221" spans="1:8" ht="12.75">
      <c r="A221" t="s">
        <v>291</v>
      </c>
      <c r="D221" t="s">
        <v>457</v>
      </c>
      <c r="E221">
        <v>1</v>
      </c>
      <c r="G221" s="21">
        <f>C221*E221*F221</f>
        <v>0</v>
      </c>
      <c r="H221" s="21">
        <f>G221</f>
        <v>0</v>
      </c>
    </row>
    <row r="222" ht="12.75">
      <c r="A222" t="s">
        <v>292</v>
      </c>
    </row>
    <row r="223" ht="12.75">
      <c r="A223" t="s">
        <v>341</v>
      </c>
    </row>
    <row r="224" spans="2:7" ht="12.75">
      <c r="B224" t="s">
        <v>611</v>
      </c>
      <c r="D224" t="s">
        <v>440</v>
      </c>
      <c r="E224">
        <v>1</v>
      </c>
      <c r="F224" s="44"/>
      <c r="G224" s="21">
        <f>C224*E224*F224</f>
        <v>0</v>
      </c>
    </row>
    <row r="225" spans="2:7" ht="12.75">
      <c r="B225" t="s">
        <v>604</v>
      </c>
      <c r="D225" t="s">
        <v>440</v>
      </c>
      <c r="E225">
        <v>1</v>
      </c>
      <c r="F225" s="44"/>
      <c r="G225" s="21">
        <f>C225*E225*F225</f>
        <v>0</v>
      </c>
    </row>
    <row r="226" spans="2:7" ht="12.75">
      <c r="B226" t="s">
        <v>605</v>
      </c>
      <c r="D226" t="s">
        <v>440</v>
      </c>
      <c r="E226">
        <v>1</v>
      </c>
      <c r="F226" s="44"/>
      <c r="G226" s="21">
        <f>C226*E226*F226</f>
        <v>0</v>
      </c>
    </row>
    <row r="227" spans="1:8" ht="12.75">
      <c r="A227" t="s">
        <v>491</v>
      </c>
      <c r="H227"/>
    </row>
    <row r="228" spans="2:8" ht="12.75">
      <c r="B228" t="s">
        <v>611</v>
      </c>
      <c r="C228">
        <v>4</v>
      </c>
      <c r="D228" t="s">
        <v>440</v>
      </c>
      <c r="E228">
        <v>2</v>
      </c>
      <c r="F228" s="44">
        <v>200</v>
      </c>
      <c r="G228" s="21">
        <f>C228*E228*F228</f>
        <v>1600</v>
      </c>
      <c r="H228" s="21">
        <f>G228</f>
        <v>1600</v>
      </c>
    </row>
    <row r="229" spans="2:8" ht="12.75">
      <c r="B229" t="s">
        <v>604</v>
      </c>
      <c r="C229">
        <v>5</v>
      </c>
      <c r="D229" t="s">
        <v>440</v>
      </c>
      <c r="E229">
        <v>2</v>
      </c>
      <c r="F229" s="44">
        <v>200</v>
      </c>
      <c r="G229" s="21">
        <f>C229*E229*F229</f>
        <v>2000</v>
      </c>
      <c r="H229" s="21">
        <f>SUM(G224:G229)</f>
        <v>3600</v>
      </c>
    </row>
    <row r="230" spans="1:8" ht="12.75">
      <c r="A230" t="s">
        <v>240</v>
      </c>
      <c r="D230" t="s">
        <v>581</v>
      </c>
      <c r="E230">
        <v>1</v>
      </c>
      <c r="G230" s="21">
        <f>C230*E230*F230</f>
        <v>0</v>
      </c>
      <c r="H230" s="21">
        <f>G230</f>
        <v>0</v>
      </c>
    </row>
    <row r="231" spans="2:8" ht="12.75">
      <c r="B231" t="s">
        <v>582</v>
      </c>
      <c r="G231" s="21">
        <f>SUM(H173:H230)</f>
        <v>5200</v>
      </c>
      <c r="H231" s="21">
        <f>B4*G231</f>
        <v>0</v>
      </c>
    </row>
    <row r="232" spans="2:8" ht="12.75">
      <c r="B232" t="s">
        <v>414</v>
      </c>
      <c r="G232" s="21">
        <f>SUM(H173:H196)</f>
        <v>0</v>
      </c>
      <c r="H232" s="21">
        <f>B6*G232</f>
        <v>0</v>
      </c>
    </row>
    <row r="233" spans="6:9" ht="12.75">
      <c r="F233" s="25" t="s">
        <v>562</v>
      </c>
      <c r="I233" s="20">
        <f>SUM(H173:H234)</f>
        <v>5200</v>
      </c>
    </row>
    <row r="235" ht="12.75">
      <c r="A235" s="1" t="s">
        <v>243</v>
      </c>
    </row>
    <row r="236" spans="1:8" ht="12.75">
      <c r="A236" t="s">
        <v>241</v>
      </c>
      <c r="D236" t="s">
        <v>440</v>
      </c>
      <c r="E236">
        <v>1</v>
      </c>
      <c r="F236" s="44"/>
      <c r="G236" s="21">
        <f>C236*E236*F236</f>
        <v>0</v>
      </c>
      <c r="H236" s="8">
        <f>G236</f>
        <v>0</v>
      </c>
    </row>
    <row r="237" spans="1:8" ht="12.75">
      <c r="A237" t="s">
        <v>242</v>
      </c>
      <c r="D237" t="s">
        <v>580</v>
      </c>
      <c r="E237">
        <v>1</v>
      </c>
      <c r="F237" s="44"/>
      <c r="G237" s="21">
        <f>C237*E237*F237</f>
        <v>0</v>
      </c>
      <c r="H237" s="8">
        <f>G237</f>
        <v>0</v>
      </c>
    </row>
    <row r="238" spans="1:8" ht="12.75">
      <c r="A238" s="2" t="s">
        <v>244</v>
      </c>
      <c r="D238" t="s">
        <v>609</v>
      </c>
      <c r="E238">
        <v>1</v>
      </c>
      <c r="G238" s="21">
        <f>F238*0.1</f>
        <v>0</v>
      </c>
      <c r="H238" s="8">
        <f>G238</f>
        <v>0</v>
      </c>
    </row>
    <row r="239" spans="1:8" ht="12.75">
      <c r="A239" s="2" t="s">
        <v>362</v>
      </c>
      <c r="D239" t="s">
        <v>609</v>
      </c>
      <c r="E239">
        <v>1</v>
      </c>
      <c r="G239" s="21">
        <f>F239*0.1</f>
        <v>0</v>
      </c>
      <c r="H239" s="8">
        <f>G239</f>
        <v>0</v>
      </c>
    </row>
    <row r="240" spans="2:8" ht="12.75">
      <c r="B240" t="s">
        <v>582</v>
      </c>
      <c r="G240" s="21">
        <f>SUM(H236:H237)</f>
        <v>0</v>
      </c>
      <c r="H240" s="21">
        <f>B4*G240</f>
        <v>0</v>
      </c>
    </row>
    <row r="241" spans="2:8" ht="12.75">
      <c r="B241" t="s">
        <v>459</v>
      </c>
      <c r="G241" s="8">
        <f>G240</f>
        <v>0</v>
      </c>
      <c r="H241" s="21">
        <f>G241*B7</f>
        <v>0</v>
      </c>
    </row>
    <row r="242" spans="6:10" ht="12.75">
      <c r="F242" s="25" t="s">
        <v>563</v>
      </c>
      <c r="I242" s="20">
        <f>SUM(H236:H241)</f>
        <v>0</v>
      </c>
      <c r="J242" s="20"/>
    </row>
    <row r="243" spans="6:10" ht="12.75">
      <c r="F243" s="25"/>
      <c r="I243" s="20"/>
      <c r="J243" s="20"/>
    </row>
    <row r="244" spans="1:10" ht="12.75">
      <c r="A244" s="1" t="s">
        <v>245</v>
      </c>
      <c r="B244" s="1"/>
      <c r="F244" s="25"/>
      <c r="I244" s="20"/>
      <c r="J244" s="20"/>
    </row>
    <row r="245" spans="1:10" ht="12.75">
      <c r="A245" t="s">
        <v>246</v>
      </c>
      <c r="D245" t="s">
        <v>609</v>
      </c>
      <c r="E245">
        <v>1</v>
      </c>
      <c r="G245" s="21">
        <f aca="true" t="shared" si="11" ref="G245:G258">C245*E245*F245</f>
        <v>0</v>
      </c>
      <c r="H245" s="21">
        <f>G245</f>
        <v>0</v>
      </c>
      <c r="I245" s="20"/>
      <c r="J245" s="20"/>
    </row>
    <row r="246" spans="2:10" ht="12.75">
      <c r="B246" t="s">
        <v>460</v>
      </c>
      <c r="D246" t="s">
        <v>609</v>
      </c>
      <c r="E246">
        <v>1</v>
      </c>
      <c r="G246" s="21">
        <f t="shared" si="11"/>
        <v>0</v>
      </c>
      <c r="H246" s="21">
        <f aca="true" t="shared" si="12" ref="H246:H258">G246</f>
        <v>0</v>
      </c>
      <c r="I246" s="20"/>
      <c r="J246" s="20"/>
    </row>
    <row r="247" spans="2:10" ht="12.75">
      <c r="B247" t="s">
        <v>461</v>
      </c>
      <c r="D247" t="s">
        <v>609</v>
      </c>
      <c r="E247">
        <v>1</v>
      </c>
      <c r="G247" s="21">
        <f t="shared" si="11"/>
        <v>0</v>
      </c>
      <c r="H247" s="21">
        <f t="shared" si="12"/>
        <v>0</v>
      </c>
      <c r="I247" s="20"/>
      <c r="J247" s="20"/>
    </row>
    <row r="248" spans="2:10" ht="12.75">
      <c r="B248" t="s">
        <v>462</v>
      </c>
      <c r="D248" t="s">
        <v>609</v>
      </c>
      <c r="E248">
        <v>1</v>
      </c>
      <c r="G248" s="21">
        <f t="shared" si="11"/>
        <v>0</v>
      </c>
      <c r="H248" s="21">
        <f t="shared" si="12"/>
        <v>0</v>
      </c>
      <c r="I248" s="20"/>
      <c r="J248" s="20"/>
    </row>
    <row r="249" spans="2:10" ht="12.75">
      <c r="B249" t="s">
        <v>463</v>
      </c>
      <c r="D249" t="s">
        <v>609</v>
      </c>
      <c r="E249">
        <v>1</v>
      </c>
      <c r="G249" s="21">
        <f t="shared" si="11"/>
        <v>0</v>
      </c>
      <c r="H249" s="21">
        <f t="shared" si="12"/>
        <v>0</v>
      </c>
      <c r="I249" s="20"/>
      <c r="J249" s="20"/>
    </row>
    <row r="250" spans="2:10" ht="12.75">
      <c r="B250" t="s">
        <v>213</v>
      </c>
      <c r="D250" t="s">
        <v>609</v>
      </c>
      <c r="E250">
        <v>1</v>
      </c>
      <c r="G250" s="21">
        <f t="shared" si="11"/>
        <v>0</v>
      </c>
      <c r="H250" s="21">
        <f t="shared" si="12"/>
        <v>0</v>
      </c>
      <c r="I250" s="20"/>
      <c r="J250" s="20"/>
    </row>
    <row r="251" spans="1:10" ht="12.75">
      <c r="A251" s="2" t="s">
        <v>363</v>
      </c>
      <c r="D251" t="s">
        <v>609</v>
      </c>
      <c r="E251">
        <v>1</v>
      </c>
      <c r="G251" s="21">
        <f t="shared" si="11"/>
        <v>0</v>
      </c>
      <c r="H251" s="21">
        <f t="shared" si="12"/>
        <v>0</v>
      </c>
      <c r="I251" s="20"/>
      <c r="J251" s="20"/>
    </row>
    <row r="252" spans="1:10" ht="12.75">
      <c r="A252" s="2" t="s">
        <v>364</v>
      </c>
      <c r="D252" t="s">
        <v>609</v>
      </c>
      <c r="E252">
        <v>1</v>
      </c>
      <c r="G252" s="21">
        <f t="shared" si="11"/>
        <v>0</v>
      </c>
      <c r="H252" s="21">
        <f t="shared" si="12"/>
        <v>0</v>
      </c>
      <c r="I252" s="20"/>
      <c r="J252" s="20"/>
    </row>
    <row r="253" spans="1:10" ht="12.75">
      <c r="A253" s="2" t="s">
        <v>365</v>
      </c>
      <c r="D253" t="s">
        <v>609</v>
      </c>
      <c r="E253">
        <v>1</v>
      </c>
      <c r="G253" s="21">
        <f t="shared" si="11"/>
        <v>0</v>
      </c>
      <c r="H253" s="21">
        <f t="shared" si="12"/>
        <v>0</v>
      </c>
      <c r="I253" s="20"/>
      <c r="J253" s="20"/>
    </row>
    <row r="254" spans="1:10" ht="12.75">
      <c r="A254" s="2" t="s">
        <v>366</v>
      </c>
      <c r="D254" t="s">
        <v>609</v>
      </c>
      <c r="E254">
        <v>1</v>
      </c>
      <c r="G254" s="21">
        <f t="shared" si="11"/>
        <v>0</v>
      </c>
      <c r="H254" s="21">
        <f t="shared" si="12"/>
        <v>0</v>
      </c>
      <c r="I254" s="20"/>
      <c r="J254" s="20"/>
    </row>
    <row r="255" spans="1:10" ht="12.75">
      <c r="A255" s="2" t="s">
        <v>367</v>
      </c>
      <c r="D255" t="s">
        <v>609</v>
      </c>
      <c r="E255">
        <v>1</v>
      </c>
      <c r="G255" s="21">
        <f t="shared" si="11"/>
        <v>0</v>
      </c>
      <c r="H255" s="21">
        <f t="shared" si="12"/>
        <v>0</v>
      </c>
      <c r="I255" s="20"/>
      <c r="J255" s="20"/>
    </row>
    <row r="256" spans="1:10" ht="12.75">
      <c r="A256" s="2" t="s">
        <v>368</v>
      </c>
      <c r="D256" t="s">
        <v>609</v>
      </c>
      <c r="E256">
        <v>1</v>
      </c>
      <c r="G256" s="21">
        <f t="shared" si="11"/>
        <v>0</v>
      </c>
      <c r="H256" s="21">
        <f t="shared" si="12"/>
        <v>0</v>
      </c>
      <c r="I256" s="20"/>
      <c r="J256" s="20"/>
    </row>
    <row r="257" spans="1:10" ht="12.75">
      <c r="A257" s="2" t="s">
        <v>212</v>
      </c>
      <c r="D257" t="s">
        <v>609</v>
      </c>
      <c r="E257">
        <v>1</v>
      </c>
      <c r="G257" s="21">
        <f t="shared" si="11"/>
        <v>0</v>
      </c>
      <c r="H257" s="21">
        <f t="shared" si="12"/>
        <v>0</v>
      </c>
      <c r="I257" s="20"/>
      <c r="J257" s="20"/>
    </row>
    <row r="258" spans="1:10" ht="12.75">
      <c r="A258" s="2" t="s">
        <v>369</v>
      </c>
      <c r="D258" t="s">
        <v>609</v>
      </c>
      <c r="E258">
        <v>1</v>
      </c>
      <c r="G258" s="21">
        <f t="shared" si="11"/>
        <v>0</v>
      </c>
      <c r="H258" s="21">
        <f t="shared" si="12"/>
        <v>0</v>
      </c>
      <c r="I258" s="20"/>
      <c r="J258" s="20"/>
    </row>
    <row r="259" spans="1:10" ht="12.75">
      <c r="A259" s="2"/>
      <c r="F259" s="25" t="s">
        <v>370</v>
      </c>
      <c r="I259" s="20">
        <f>SUM(H245:H258)</f>
        <v>0</v>
      </c>
      <c r="J259" s="20"/>
    </row>
    <row r="260" spans="6:10" ht="12.75">
      <c r="F260" s="25"/>
      <c r="I260" s="20"/>
      <c r="J260" s="20"/>
    </row>
    <row r="261" ht="12.75">
      <c r="A261" s="1" t="s">
        <v>257</v>
      </c>
    </row>
    <row r="262" ht="12.75">
      <c r="A262" t="s">
        <v>258</v>
      </c>
    </row>
    <row r="263" spans="2:7" ht="12.75">
      <c r="B263" t="s">
        <v>603</v>
      </c>
      <c r="D263" t="s">
        <v>581</v>
      </c>
      <c r="E263">
        <v>1</v>
      </c>
      <c r="G263" s="21">
        <f>C263*E263*F263</f>
        <v>0</v>
      </c>
    </row>
    <row r="264" spans="2:8" ht="12.75">
      <c r="B264" t="s">
        <v>604</v>
      </c>
      <c r="D264" t="s">
        <v>581</v>
      </c>
      <c r="E264">
        <v>1</v>
      </c>
      <c r="G264" s="21">
        <f>C264*E264*F264</f>
        <v>0</v>
      </c>
      <c r="H264" s="21">
        <f>SUM(G263:G264)</f>
        <v>0</v>
      </c>
    </row>
    <row r="265" ht="12.75">
      <c r="A265" t="s">
        <v>259</v>
      </c>
    </row>
    <row r="266" spans="2:7" ht="12.75">
      <c r="B266" t="s">
        <v>603</v>
      </c>
      <c r="D266" t="s">
        <v>581</v>
      </c>
      <c r="E266">
        <v>1</v>
      </c>
      <c r="G266" s="21">
        <f>C266*E266*F266</f>
        <v>0</v>
      </c>
    </row>
    <row r="267" spans="2:8" ht="12.75">
      <c r="B267" t="s">
        <v>604</v>
      </c>
      <c r="D267" t="s">
        <v>581</v>
      </c>
      <c r="E267">
        <v>1</v>
      </c>
      <c r="G267" s="21">
        <f>C267*E267*F267</f>
        <v>0</v>
      </c>
      <c r="H267" s="21">
        <f>SUM(G266:G267)</f>
        <v>0</v>
      </c>
    </row>
    <row r="268" spans="1:8" ht="12.75">
      <c r="A268" t="s">
        <v>261</v>
      </c>
      <c r="G268"/>
      <c r="H268"/>
    </row>
    <row r="269" spans="2:8" ht="12.75">
      <c r="B269" t="s">
        <v>343</v>
      </c>
      <c r="D269" t="s">
        <v>440</v>
      </c>
      <c r="E269">
        <v>1</v>
      </c>
      <c r="F269" s="44"/>
      <c r="G269" s="21">
        <f>C269*E269*F269</f>
        <v>0</v>
      </c>
      <c r="H269"/>
    </row>
    <row r="270" spans="2:8" ht="12.75">
      <c r="B270" t="s">
        <v>342</v>
      </c>
      <c r="D270" t="s">
        <v>440</v>
      </c>
      <c r="E270">
        <v>1</v>
      </c>
      <c r="F270" s="44"/>
      <c r="G270" s="21">
        <f>C270*E270*F270</f>
        <v>0</v>
      </c>
      <c r="H270" s="21">
        <f>SUM(G269:G270)</f>
        <v>0</v>
      </c>
    </row>
    <row r="271" ht="12.75">
      <c r="A271" t="s">
        <v>260</v>
      </c>
    </row>
    <row r="272" spans="2:7" ht="12.75">
      <c r="B272" t="s">
        <v>603</v>
      </c>
      <c r="D272" t="s">
        <v>581</v>
      </c>
      <c r="E272">
        <v>1</v>
      </c>
      <c r="G272" s="21">
        <f aca="true" t="shared" si="13" ref="G272:G278">C272*E272*F272</f>
        <v>0</v>
      </c>
    </row>
    <row r="273" spans="2:8" ht="12.75">
      <c r="B273" t="s">
        <v>604</v>
      </c>
      <c r="D273" t="s">
        <v>581</v>
      </c>
      <c r="E273">
        <v>1</v>
      </c>
      <c r="G273" s="21">
        <f t="shared" si="13"/>
        <v>0</v>
      </c>
      <c r="H273" s="21">
        <f>SUM(G272:G273)</f>
        <v>0</v>
      </c>
    </row>
    <row r="274" spans="1:8" ht="12.75">
      <c r="A274" t="s">
        <v>383</v>
      </c>
      <c r="D274" t="s">
        <v>609</v>
      </c>
      <c r="E274">
        <v>1</v>
      </c>
      <c r="G274" s="21">
        <f t="shared" si="13"/>
        <v>0</v>
      </c>
      <c r="H274" s="21">
        <f>G274</f>
        <v>0</v>
      </c>
    </row>
    <row r="275" spans="1:8" ht="12.75">
      <c r="A275" t="s">
        <v>384</v>
      </c>
      <c r="D275" t="s">
        <v>609</v>
      </c>
      <c r="E275">
        <v>1</v>
      </c>
      <c r="G275" s="21">
        <f t="shared" si="13"/>
        <v>0</v>
      </c>
      <c r="H275" s="21">
        <f>G275</f>
        <v>0</v>
      </c>
    </row>
    <row r="276" spans="1:8" ht="12.75">
      <c r="A276" t="s">
        <v>328</v>
      </c>
      <c r="D276" t="s">
        <v>609</v>
      </c>
      <c r="E276">
        <v>1</v>
      </c>
      <c r="G276" s="21">
        <f t="shared" si="13"/>
        <v>0</v>
      </c>
      <c r="H276" s="21">
        <f>G276</f>
        <v>0</v>
      </c>
    </row>
    <row r="277" spans="1:8" ht="12.75">
      <c r="A277" t="s">
        <v>329</v>
      </c>
      <c r="D277" t="s">
        <v>581</v>
      </c>
      <c r="E277">
        <v>1</v>
      </c>
      <c r="G277" s="21">
        <f t="shared" si="13"/>
        <v>0</v>
      </c>
      <c r="H277" s="21">
        <f>G277</f>
        <v>0</v>
      </c>
    </row>
    <row r="278" spans="1:8" ht="12.75">
      <c r="A278" t="s">
        <v>330</v>
      </c>
      <c r="D278" t="s">
        <v>609</v>
      </c>
      <c r="E278">
        <v>1</v>
      </c>
      <c r="G278" s="21">
        <f t="shared" si="13"/>
        <v>0</v>
      </c>
      <c r="H278" s="21">
        <f>G278</f>
        <v>0</v>
      </c>
    </row>
    <row r="279" spans="2:8" ht="12.75">
      <c r="B279" t="s">
        <v>610</v>
      </c>
      <c r="G279" s="21">
        <f>SUM(H264:H275)</f>
        <v>0</v>
      </c>
      <c r="H279" s="21">
        <f>B4*G279</f>
        <v>0</v>
      </c>
    </row>
    <row r="280" spans="6:10" ht="12.75">
      <c r="F280" s="25" t="s">
        <v>229</v>
      </c>
      <c r="I280" s="20">
        <f>SUM(H262:H279)</f>
        <v>0</v>
      </c>
      <c r="J280" s="20"/>
    </row>
    <row r="281" spans="6:10" ht="12.75">
      <c r="F281" s="25"/>
      <c r="I281" s="20"/>
      <c r="J281" s="20"/>
    </row>
    <row r="282" spans="1:10" ht="12.75">
      <c r="A282" s="1" t="s">
        <v>331</v>
      </c>
      <c r="H282" s="8"/>
      <c r="I282" s="8"/>
      <c r="J282" s="8"/>
    </row>
    <row r="283" ht="12.75">
      <c r="A283" t="s">
        <v>332</v>
      </c>
    </row>
    <row r="284" spans="2:7" ht="12.75">
      <c r="B284" t="s">
        <v>611</v>
      </c>
      <c r="D284" t="s">
        <v>440</v>
      </c>
      <c r="E284">
        <v>1</v>
      </c>
      <c r="F284" s="44"/>
      <c r="G284" s="21">
        <f>C284*E284*F284</f>
        <v>0</v>
      </c>
    </row>
    <row r="285" spans="2:8" ht="12.75">
      <c r="B285" t="s">
        <v>604</v>
      </c>
      <c r="D285" t="s">
        <v>440</v>
      </c>
      <c r="E285">
        <v>1</v>
      </c>
      <c r="F285" s="44"/>
      <c r="G285" s="21">
        <f>C285*E285*F285</f>
        <v>0</v>
      </c>
      <c r="H285"/>
    </row>
    <row r="286" spans="2:8" ht="12.75">
      <c r="B286" t="s">
        <v>427</v>
      </c>
      <c r="D286" t="s">
        <v>609</v>
      </c>
      <c r="E286">
        <v>1</v>
      </c>
      <c r="F286" s="21">
        <f>SUM(G284:G285)</f>
        <v>0</v>
      </c>
      <c r="G286" s="21">
        <f>F286*B8</f>
        <v>0</v>
      </c>
      <c r="H286" s="21">
        <f>SUM(G284:G286)</f>
        <v>0</v>
      </c>
    </row>
    <row r="287" ht="12.75">
      <c r="A287" t="s">
        <v>334</v>
      </c>
    </row>
    <row r="288" spans="2:7" ht="12.75">
      <c r="B288" t="s">
        <v>611</v>
      </c>
      <c r="D288" t="s">
        <v>440</v>
      </c>
      <c r="E288">
        <v>1</v>
      </c>
      <c r="F288" s="44"/>
      <c r="G288" s="21">
        <f>C288*E288*F288</f>
        <v>0</v>
      </c>
    </row>
    <row r="289" spans="2:8" ht="12.75">
      <c r="B289" t="s">
        <v>604</v>
      </c>
      <c r="D289" t="s">
        <v>440</v>
      </c>
      <c r="E289">
        <v>1</v>
      </c>
      <c r="F289" s="44"/>
      <c r="G289" s="21">
        <f>C289*E289*F289</f>
        <v>0</v>
      </c>
      <c r="H289"/>
    </row>
    <row r="290" spans="2:8" ht="12.75">
      <c r="B290" t="s">
        <v>410</v>
      </c>
      <c r="D290" t="s">
        <v>609</v>
      </c>
      <c r="E290">
        <v>1</v>
      </c>
      <c r="F290" s="21">
        <f>SUM(G288:G289)</f>
        <v>0</v>
      </c>
      <c r="G290" s="21">
        <f>F290*B8</f>
        <v>0</v>
      </c>
      <c r="H290" s="21">
        <f>SUM(G288:G290)</f>
        <v>0</v>
      </c>
    </row>
    <row r="291" spans="1:8" ht="12.75">
      <c r="A291" t="s">
        <v>335</v>
      </c>
      <c r="D291" t="s">
        <v>609</v>
      </c>
      <c r="E291">
        <v>1</v>
      </c>
      <c r="G291" s="21">
        <f>F291</f>
        <v>0</v>
      </c>
      <c r="H291" s="21">
        <f>G291</f>
        <v>0</v>
      </c>
    </row>
    <row r="292" ht="12.75">
      <c r="A292" t="s">
        <v>333</v>
      </c>
    </row>
    <row r="293" ht="12.75">
      <c r="A293" t="s">
        <v>617</v>
      </c>
    </row>
    <row r="294" spans="2:7" ht="12.75">
      <c r="B294" t="s">
        <v>611</v>
      </c>
      <c r="D294" t="s">
        <v>440</v>
      </c>
      <c r="E294">
        <v>1</v>
      </c>
      <c r="F294" s="44"/>
      <c r="G294" s="21">
        <f>C294*E294*F294</f>
        <v>0</v>
      </c>
    </row>
    <row r="295" spans="2:7" ht="12.75">
      <c r="B295" t="s">
        <v>604</v>
      </c>
      <c r="D295" t="s">
        <v>440</v>
      </c>
      <c r="E295">
        <v>1</v>
      </c>
      <c r="F295" s="44"/>
      <c r="G295" s="21">
        <f>C295*E295*F295</f>
        <v>0</v>
      </c>
    </row>
    <row r="296" spans="2:8" ht="12.75">
      <c r="B296" t="s">
        <v>427</v>
      </c>
      <c r="D296" t="s">
        <v>609</v>
      </c>
      <c r="E296">
        <v>1</v>
      </c>
      <c r="F296" s="8">
        <f>SUM(G294:G295)</f>
        <v>0</v>
      </c>
      <c r="G296" s="21">
        <f>F296*B8</f>
        <v>0</v>
      </c>
      <c r="H296" s="21">
        <f>SUM(G294:G296)</f>
        <v>0</v>
      </c>
    </row>
    <row r="297" spans="1:8" ht="12.75">
      <c r="A297" t="s">
        <v>336</v>
      </c>
      <c r="D297" t="s">
        <v>609</v>
      </c>
      <c r="E297">
        <v>1</v>
      </c>
      <c r="G297" s="21">
        <f>F297</f>
        <v>0</v>
      </c>
      <c r="H297" s="21">
        <f>G297</f>
        <v>0</v>
      </c>
    </row>
    <row r="298" spans="1:8" ht="12.75">
      <c r="A298" t="s">
        <v>101</v>
      </c>
      <c r="D298" t="s">
        <v>609</v>
      </c>
      <c r="E298">
        <v>1</v>
      </c>
      <c r="G298" s="21">
        <f>C298*E298*F298</f>
        <v>0</v>
      </c>
      <c r="H298" s="21">
        <f>G298</f>
        <v>0</v>
      </c>
    </row>
    <row r="300" spans="1:8" ht="12.75">
      <c r="A300" t="s">
        <v>337</v>
      </c>
      <c r="D300" t="s">
        <v>609</v>
      </c>
      <c r="E300">
        <v>1</v>
      </c>
      <c r="G300" s="21">
        <f>C300*E300*F300</f>
        <v>0</v>
      </c>
      <c r="H300" s="21">
        <f>G300</f>
        <v>0</v>
      </c>
    </row>
    <row r="301" spans="1:8" ht="12.75">
      <c r="A301" t="s">
        <v>338</v>
      </c>
      <c r="D301" t="s">
        <v>609</v>
      </c>
      <c r="E301">
        <v>1</v>
      </c>
      <c r="G301" s="21">
        <f>C301*E301*F301</f>
        <v>0</v>
      </c>
      <c r="H301" s="21">
        <f>G301</f>
        <v>0</v>
      </c>
    </row>
    <row r="302" spans="1:8" ht="12.75">
      <c r="A302" t="s">
        <v>102</v>
      </c>
      <c r="D302" t="s">
        <v>609</v>
      </c>
      <c r="E302">
        <v>1</v>
      </c>
      <c r="G302" s="21">
        <f>C302*E302*F302</f>
        <v>0</v>
      </c>
      <c r="H302" s="21">
        <f>G302</f>
        <v>0</v>
      </c>
    </row>
    <row r="303" spans="1:8" ht="12.75">
      <c r="A303" t="s">
        <v>339</v>
      </c>
      <c r="D303" t="s">
        <v>609</v>
      </c>
      <c r="E303">
        <v>1</v>
      </c>
      <c r="G303" s="21">
        <f>C303*E303*F303</f>
        <v>0</v>
      </c>
      <c r="H303" s="21">
        <f>G303</f>
        <v>0</v>
      </c>
    </row>
    <row r="304" spans="2:8" ht="12.75">
      <c r="B304" t="s">
        <v>582</v>
      </c>
      <c r="G304" s="21">
        <f>SUM(H286:H298)</f>
        <v>0</v>
      </c>
      <c r="H304" s="21">
        <f>B4*G304</f>
        <v>0</v>
      </c>
    </row>
    <row r="305" spans="6:10" ht="12.75">
      <c r="F305" s="25" t="s">
        <v>340</v>
      </c>
      <c r="I305" s="20">
        <f>SUM(H283:H304)</f>
        <v>0</v>
      </c>
      <c r="J305" s="20"/>
    </row>
    <row r="306" spans="6:10" ht="12.75">
      <c r="F306" s="25"/>
      <c r="I306" s="20"/>
      <c r="J306" s="20"/>
    </row>
    <row r="307" spans="1:8" ht="12.75">
      <c r="A307" s="1" t="s">
        <v>230</v>
      </c>
      <c r="H307" s="21" t="s">
        <v>417</v>
      </c>
    </row>
    <row r="308" ht="12.75">
      <c r="A308" t="s">
        <v>231</v>
      </c>
    </row>
    <row r="309" spans="2:7" ht="12.75">
      <c r="B309" t="s">
        <v>603</v>
      </c>
      <c r="D309" t="s">
        <v>440</v>
      </c>
      <c r="E309">
        <v>1</v>
      </c>
      <c r="F309" s="44"/>
      <c r="G309" s="21">
        <f>C309*E309*F309</f>
        <v>0</v>
      </c>
    </row>
    <row r="310" spans="2:7" ht="12.75">
      <c r="B310" t="s">
        <v>604</v>
      </c>
      <c r="C310">
        <v>5</v>
      </c>
      <c r="D310" t="s">
        <v>440</v>
      </c>
      <c r="E310">
        <v>1</v>
      </c>
      <c r="F310" s="44">
        <v>550</v>
      </c>
      <c r="G310" s="21">
        <f>C310*E310*F310</f>
        <v>2750</v>
      </c>
    </row>
    <row r="311" spans="2:7" ht="12.75">
      <c r="B311" t="s">
        <v>605</v>
      </c>
      <c r="D311" t="s">
        <v>345</v>
      </c>
      <c r="E311">
        <v>1</v>
      </c>
      <c r="F311" s="44"/>
      <c r="G311" s="21">
        <f>C311*E311*F311</f>
        <v>0</v>
      </c>
    </row>
    <row r="312" spans="2:8" ht="12.75">
      <c r="B312" t="s">
        <v>427</v>
      </c>
      <c r="D312" t="s">
        <v>609</v>
      </c>
      <c r="E312">
        <v>1</v>
      </c>
      <c r="F312" s="8">
        <f>SUM(G309:G311)</f>
        <v>2750</v>
      </c>
      <c r="G312" s="21">
        <f>B8*F312</f>
        <v>0</v>
      </c>
      <c r="H312" s="21">
        <f>SUM(G308:G312)</f>
        <v>2750</v>
      </c>
    </row>
    <row r="313" ht="12.75">
      <c r="A313" t="s">
        <v>232</v>
      </c>
    </row>
    <row r="314" spans="2:7" ht="12.75">
      <c r="B314" t="s">
        <v>611</v>
      </c>
      <c r="D314" t="s">
        <v>440</v>
      </c>
      <c r="E314">
        <v>1</v>
      </c>
      <c r="F314" s="44"/>
      <c r="G314" s="21">
        <f>C314*E314*F314</f>
        <v>0</v>
      </c>
    </row>
    <row r="315" spans="2:7" ht="12.75">
      <c r="B315" t="s">
        <v>604</v>
      </c>
      <c r="D315" t="s">
        <v>440</v>
      </c>
      <c r="E315">
        <v>1</v>
      </c>
      <c r="F315" s="44"/>
      <c r="G315" s="21">
        <f>C315*E315*F315</f>
        <v>0</v>
      </c>
    </row>
    <row r="316" spans="2:7" ht="12.75">
      <c r="B316" t="s">
        <v>605</v>
      </c>
      <c r="D316" t="s">
        <v>346</v>
      </c>
      <c r="E316">
        <v>1</v>
      </c>
      <c r="F316" s="44"/>
      <c r="G316" s="21">
        <f>C316*E316*F316</f>
        <v>0</v>
      </c>
    </row>
    <row r="317" spans="2:8" ht="12.75">
      <c r="B317" t="s">
        <v>410</v>
      </c>
      <c r="D317" t="s">
        <v>609</v>
      </c>
      <c r="E317">
        <v>1</v>
      </c>
      <c r="F317" s="8">
        <f>SUM(G314:G316)</f>
        <v>0</v>
      </c>
      <c r="G317" s="21">
        <f>B8*F317</f>
        <v>0</v>
      </c>
      <c r="H317" s="21">
        <f>SUM(G313:G317)</f>
        <v>0</v>
      </c>
    </row>
    <row r="318" ht="12.75">
      <c r="A318" t="s">
        <v>233</v>
      </c>
    </row>
    <row r="319" ht="12.75">
      <c r="A319" t="s">
        <v>355</v>
      </c>
    </row>
    <row r="320" spans="2:7" ht="12.75">
      <c r="B320" t="s">
        <v>611</v>
      </c>
      <c r="D320" t="s">
        <v>440</v>
      </c>
      <c r="E320">
        <v>1</v>
      </c>
      <c r="F320" s="44"/>
      <c r="G320" s="21">
        <f>C320*E320*F320</f>
        <v>0</v>
      </c>
    </row>
    <row r="321" spans="2:7" ht="12.75">
      <c r="B321" t="s">
        <v>604</v>
      </c>
      <c r="D321" t="s">
        <v>440</v>
      </c>
      <c r="E321">
        <v>1</v>
      </c>
      <c r="F321" s="44"/>
      <c r="G321" s="21">
        <f>C321*E321*F321</f>
        <v>0</v>
      </c>
    </row>
    <row r="322" spans="2:7" ht="12.75">
      <c r="B322" t="s">
        <v>605</v>
      </c>
      <c r="D322" t="s">
        <v>346</v>
      </c>
      <c r="E322">
        <v>1</v>
      </c>
      <c r="F322" s="44"/>
      <c r="G322" s="21">
        <f>C322*E322*F322</f>
        <v>0</v>
      </c>
    </row>
    <row r="323" spans="2:8" ht="12.75">
      <c r="B323" t="s">
        <v>410</v>
      </c>
      <c r="D323" t="s">
        <v>609</v>
      </c>
      <c r="E323">
        <v>1</v>
      </c>
      <c r="F323" s="8">
        <f>SUM(G320:G322)</f>
        <v>0</v>
      </c>
      <c r="G323" s="21">
        <f>B8*F323</f>
        <v>0</v>
      </c>
      <c r="H323" s="21">
        <f>SUM(G320:G323)</f>
        <v>0</v>
      </c>
    </row>
    <row r="324" ht="12.75">
      <c r="A324" t="s">
        <v>356</v>
      </c>
    </row>
    <row r="325" spans="2:7" ht="12.75">
      <c r="B325" t="s">
        <v>611</v>
      </c>
      <c r="D325" t="s">
        <v>440</v>
      </c>
      <c r="E325">
        <v>1</v>
      </c>
      <c r="F325" s="44"/>
      <c r="G325" s="21">
        <f>C325*E325*F325</f>
        <v>0</v>
      </c>
    </row>
    <row r="326" spans="2:7" ht="12.75">
      <c r="B326" t="s">
        <v>604</v>
      </c>
      <c r="D326" t="s">
        <v>440</v>
      </c>
      <c r="E326">
        <v>1</v>
      </c>
      <c r="F326" s="44"/>
      <c r="G326" s="21">
        <f>C326*E326*F326</f>
        <v>0</v>
      </c>
    </row>
    <row r="327" spans="2:7" ht="12.75">
      <c r="B327" t="s">
        <v>605</v>
      </c>
      <c r="D327" t="s">
        <v>346</v>
      </c>
      <c r="E327">
        <v>1</v>
      </c>
      <c r="F327" s="44"/>
      <c r="G327" s="21">
        <f>C327*E327*F327</f>
        <v>0</v>
      </c>
    </row>
    <row r="328" spans="2:8" ht="12.75">
      <c r="B328" t="s">
        <v>427</v>
      </c>
      <c r="D328" t="s">
        <v>609</v>
      </c>
      <c r="E328">
        <v>1</v>
      </c>
      <c r="F328" s="8">
        <f>SUM(G325:G327)</f>
        <v>0</v>
      </c>
      <c r="G328" s="21">
        <f>B8*F328</f>
        <v>0</v>
      </c>
      <c r="H328" s="21">
        <f>SUM(G325:G328)</f>
        <v>0</v>
      </c>
    </row>
    <row r="329" spans="1:7" ht="12.75">
      <c r="A329" t="s">
        <v>620</v>
      </c>
      <c r="D329" t="s">
        <v>344</v>
      </c>
      <c r="E329">
        <v>1</v>
      </c>
      <c r="F329" s="44"/>
      <c r="G329" s="21">
        <f>C329*E329*F329</f>
        <v>0</v>
      </c>
    </row>
    <row r="330" spans="2:8" ht="12.75">
      <c r="B330" t="s">
        <v>427</v>
      </c>
      <c r="D330" t="s">
        <v>609</v>
      </c>
      <c r="E330">
        <v>1</v>
      </c>
      <c r="G330" s="21">
        <f>B8*F330</f>
        <v>0</v>
      </c>
      <c r="H330" s="21">
        <f>SUM(G329:G330)</f>
        <v>0</v>
      </c>
    </row>
    <row r="331" ht="12.75">
      <c r="A331" t="s">
        <v>234</v>
      </c>
    </row>
    <row r="332" spans="2:7" ht="12.75">
      <c r="B332" t="s">
        <v>611</v>
      </c>
      <c r="D332" t="s">
        <v>345</v>
      </c>
      <c r="E332">
        <v>1</v>
      </c>
      <c r="F332" s="44"/>
      <c r="G332" s="21">
        <f>C332*E332*F332</f>
        <v>0</v>
      </c>
    </row>
    <row r="333" spans="2:7" ht="12.75">
      <c r="B333" t="s">
        <v>604</v>
      </c>
      <c r="D333" t="s">
        <v>440</v>
      </c>
      <c r="E333">
        <v>1</v>
      </c>
      <c r="F333" s="44"/>
      <c r="G333" s="21">
        <f>C333*E333*F333</f>
        <v>0</v>
      </c>
    </row>
    <row r="334" spans="2:8" ht="12.75">
      <c r="B334" t="s">
        <v>410</v>
      </c>
      <c r="D334" t="s">
        <v>609</v>
      </c>
      <c r="E334">
        <v>1</v>
      </c>
      <c r="F334" s="8">
        <f>SUM(G332:G333)</f>
        <v>0</v>
      </c>
      <c r="G334" s="21">
        <f>B8*F334</f>
        <v>0</v>
      </c>
      <c r="H334" s="21">
        <f>SUM(G332:G334)</f>
        <v>0</v>
      </c>
    </row>
    <row r="335" spans="1:8" ht="12.75">
      <c r="A335" t="s">
        <v>235</v>
      </c>
      <c r="G335"/>
      <c r="H335"/>
    </row>
    <row r="336" spans="2:8" ht="12.75">
      <c r="B336" t="s">
        <v>565</v>
      </c>
      <c r="C336">
        <v>5</v>
      </c>
      <c r="D336" t="s">
        <v>346</v>
      </c>
      <c r="E336">
        <v>1</v>
      </c>
      <c r="F336" s="8">
        <v>1000</v>
      </c>
      <c r="G336" s="21">
        <f>C336*E336*F336</f>
        <v>5000</v>
      </c>
      <c r="H336"/>
    </row>
    <row r="337" spans="2:8" ht="12.75">
      <c r="B337" t="s">
        <v>566</v>
      </c>
      <c r="D337" t="s">
        <v>581</v>
      </c>
      <c r="E337">
        <v>1</v>
      </c>
      <c r="G337" s="21">
        <f>C337*E337*F337</f>
        <v>0</v>
      </c>
      <c r="H337"/>
    </row>
    <row r="338" spans="2:8" ht="12.75">
      <c r="B338" t="s">
        <v>493</v>
      </c>
      <c r="D338" t="s">
        <v>440</v>
      </c>
      <c r="E338">
        <v>1</v>
      </c>
      <c r="G338" s="21">
        <f>C338*E338*F338</f>
        <v>0</v>
      </c>
      <c r="H338"/>
    </row>
    <row r="339" spans="2:8" ht="12.75">
      <c r="B339" t="s">
        <v>428</v>
      </c>
      <c r="D339" t="s">
        <v>609</v>
      </c>
      <c r="E339">
        <v>1</v>
      </c>
      <c r="G339" s="21">
        <f>C339*E339*F339</f>
        <v>0</v>
      </c>
      <c r="H339" s="8">
        <f>SUM(G336:G339)</f>
        <v>5000</v>
      </c>
    </row>
    <row r="340" spans="1:8" ht="12.75">
      <c r="A340" t="s">
        <v>91</v>
      </c>
      <c r="C340">
        <v>1</v>
      </c>
      <c r="D340" t="s">
        <v>609</v>
      </c>
      <c r="E340">
        <v>1</v>
      </c>
      <c r="F340" s="8">
        <v>200</v>
      </c>
      <c r="G340" s="21">
        <f>C340*E340*F340</f>
        <v>200</v>
      </c>
      <c r="H340" s="8">
        <f>G340</f>
        <v>200</v>
      </c>
    </row>
    <row r="341" ht="12.75">
      <c r="A341" t="s">
        <v>92</v>
      </c>
    </row>
    <row r="342" spans="2:8" ht="12.75">
      <c r="B342" t="s">
        <v>618</v>
      </c>
      <c r="D342" t="s">
        <v>581</v>
      </c>
      <c r="E342">
        <v>1</v>
      </c>
      <c r="G342" s="21">
        <f>C342*E342*F342</f>
        <v>0</v>
      </c>
      <c r="H342" s="21">
        <f>G342</f>
        <v>0</v>
      </c>
    </row>
    <row r="343" spans="2:8" ht="12.75">
      <c r="B343" t="s">
        <v>619</v>
      </c>
      <c r="D343" t="s">
        <v>581</v>
      </c>
      <c r="E343">
        <v>1</v>
      </c>
      <c r="G343" s="21">
        <f>C343*E343*F343</f>
        <v>0</v>
      </c>
      <c r="H343" s="21">
        <f>G343</f>
        <v>0</v>
      </c>
    </row>
    <row r="344" ht="12.75">
      <c r="A344" t="s">
        <v>236</v>
      </c>
    </row>
    <row r="345" spans="2:7" ht="12.75">
      <c r="B345" t="s">
        <v>611</v>
      </c>
      <c r="D345" t="s">
        <v>440</v>
      </c>
      <c r="E345">
        <v>1</v>
      </c>
      <c r="F345" s="44"/>
      <c r="G345" s="21">
        <f>C345*E345*F345</f>
        <v>0</v>
      </c>
    </row>
    <row r="346" spans="2:7" ht="12.75">
      <c r="B346" t="s">
        <v>604</v>
      </c>
      <c r="D346" t="s">
        <v>440</v>
      </c>
      <c r="E346">
        <v>1</v>
      </c>
      <c r="F346" s="44"/>
      <c r="G346" s="21">
        <f>C346*E346*F346</f>
        <v>0</v>
      </c>
    </row>
    <row r="347" spans="2:7" ht="12.75">
      <c r="B347" t="s">
        <v>605</v>
      </c>
      <c r="D347" t="s">
        <v>440</v>
      </c>
      <c r="E347">
        <v>1</v>
      </c>
      <c r="F347" s="44"/>
      <c r="G347" s="21">
        <f>C347*E347*F347</f>
        <v>0</v>
      </c>
    </row>
    <row r="348" spans="2:8" ht="12.75">
      <c r="B348" t="s">
        <v>410</v>
      </c>
      <c r="D348" t="s">
        <v>609</v>
      </c>
      <c r="E348">
        <v>1</v>
      </c>
      <c r="F348" s="8">
        <f>SUM(G345:G347)</f>
        <v>0</v>
      </c>
      <c r="G348" s="21">
        <f>B8*F348</f>
        <v>0</v>
      </c>
      <c r="H348" s="21">
        <f>SUM(G345:G348)</f>
        <v>0</v>
      </c>
    </row>
    <row r="349" spans="1:8" ht="12.75">
      <c r="A349" t="s">
        <v>621</v>
      </c>
      <c r="C349">
        <v>5</v>
      </c>
      <c r="D349" t="s">
        <v>43</v>
      </c>
      <c r="E349">
        <v>1</v>
      </c>
      <c r="F349" s="8">
        <v>125</v>
      </c>
      <c r="G349" s="21">
        <f>C349*E349*F349</f>
        <v>625</v>
      </c>
      <c r="H349" s="21">
        <f>G349</f>
        <v>625</v>
      </c>
    </row>
    <row r="350" spans="1:8" ht="12.75">
      <c r="A350" t="s">
        <v>506</v>
      </c>
      <c r="D350" t="s">
        <v>609</v>
      </c>
      <c r="E350">
        <v>1</v>
      </c>
      <c r="G350" s="21">
        <f>C350*E350*F350</f>
        <v>0</v>
      </c>
      <c r="H350" s="21">
        <f>G350</f>
        <v>0</v>
      </c>
    </row>
    <row r="351" spans="1:8" ht="12.75">
      <c r="A351" t="s">
        <v>237</v>
      </c>
      <c r="D351" t="s">
        <v>440</v>
      </c>
      <c r="E351">
        <v>1</v>
      </c>
      <c r="F351" s="44"/>
      <c r="G351" s="21">
        <f>C351*E351*F351</f>
        <v>0</v>
      </c>
      <c r="H351" s="21">
        <f>G351</f>
        <v>0</v>
      </c>
    </row>
    <row r="352" spans="2:8" ht="12.75">
      <c r="B352" t="s">
        <v>582</v>
      </c>
      <c r="G352" s="21">
        <f>SUM(H308:H334)</f>
        <v>2750</v>
      </c>
      <c r="H352" s="21">
        <f>B4*G352</f>
        <v>0</v>
      </c>
    </row>
    <row r="353" spans="6:10" ht="12.75">
      <c r="F353" s="25" t="s">
        <v>186</v>
      </c>
      <c r="I353" s="20">
        <f>SUM(H308:H352)</f>
        <v>8575</v>
      </c>
      <c r="J353" s="20"/>
    </row>
    <row r="354" spans="1:10" ht="12.75">
      <c r="A354" s="41"/>
      <c r="F354" s="25"/>
      <c r="I354" s="20"/>
      <c r="J354" s="20"/>
    </row>
    <row r="355" spans="1:8" ht="12.75">
      <c r="A355" s="1" t="s">
        <v>238</v>
      </c>
      <c r="H355" s="21" t="s">
        <v>417</v>
      </c>
    </row>
    <row r="356" spans="1:8" ht="12.75">
      <c r="A356" t="s">
        <v>239</v>
      </c>
      <c r="G356"/>
      <c r="H356"/>
    </row>
    <row r="357" spans="2:7" ht="12.75">
      <c r="B357" t="s">
        <v>603</v>
      </c>
      <c r="D357" t="s">
        <v>440</v>
      </c>
      <c r="E357">
        <v>1</v>
      </c>
      <c r="F357" s="44"/>
      <c r="G357" s="21">
        <f>C357*E357*F357</f>
        <v>0</v>
      </c>
    </row>
    <row r="358" spans="2:8" ht="12.75">
      <c r="B358" t="s">
        <v>604</v>
      </c>
      <c r="D358" t="s">
        <v>440</v>
      </c>
      <c r="E358">
        <v>1</v>
      </c>
      <c r="F358" s="44"/>
      <c r="G358" s="21">
        <f>C358*E358*F358</f>
        <v>0</v>
      </c>
      <c r="H358"/>
    </row>
    <row r="359" spans="2:8" ht="12.75">
      <c r="B359" s="39" t="s">
        <v>427</v>
      </c>
      <c r="D359" t="s">
        <v>609</v>
      </c>
      <c r="E359">
        <v>1</v>
      </c>
      <c r="F359" s="8">
        <f>SUM(G357:G358)</f>
        <v>0</v>
      </c>
      <c r="G359" s="21">
        <f>F359*B8</f>
        <v>0</v>
      </c>
      <c r="H359" s="21">
        <f>SUM(G357:G359)</f>
        <v>0</v>
      </c>
    </row>
    <row r="360" ht="12.75">
      <c r="A360" t="s">
        <v>103</v>
      </c>
    </row>
    <row r="361" spans="2:7" ht="12.75">
      <c r="B361" t="s">
        <v>462</v>
      </c>
      <c r="D361" t="s">
        <v>440</v>
      </c>
      <c r="E361">
        <v>1</v>
      </c>
      <c r="F361" s="44"/>
      <c r="G361" s="21">
        <f>C361*E361*F361</f>
        <v>0</v>
      </c>
    </row>
    <row r="362" spans="2:8" ht="12.75">
      <c r="B362" t="s">
        <v>410</v>
      </c>
      <c r="D362" t="s">
        <v>609</v>
      </c>
      <c r="E362">
        <v>1</v>
      </c>
      <c r="F362" s="8">
        <f>G361</f>
        <v>0</v>
      </c>
      <c r="G362" s="21">
        <f>F362*B8</f>
        <v>0</v>
      </c>
      <c r="H362" s="21">
        <f>SUM(G361:G362)</f>
        <v>0</v>
      </c>
    </row>
    <row r="363" ht="12.75">
      <c r="A363" t="s">
        <v>181</v>
      </c>
    </row>
    <row r="365" spans="2:8" ht="12.75">
      <c r="B365" t="s">
        <v>604</v>
      </c>
      <c r="D365" t="s">
        <v>344</v>
      </c>
      <c r="E365">
        <v>1</v>
      </c>
      <c r="F365" s="44"/>
      <c r="G365" s="21">
        <f>C365*E365*F365</f>
        <v>0</v>
      </c>
      <c r="H365"/>
    </row>
    <row r="366" spans="2:8" ht="12.75">
      <c r="B366" t="s">
        <v>410</v>
      </c>
      <c r="D366" t="s">
        <v>609</v>
      </c>
      <c r="E366">
        <v>1</v>
      </c>
      <c r="F366" s="8">
        <f>G365</f>
        <v>0</v>
      </c>
      <c r="G366" s="21">
        <f>F366*B8</f>
        <v>0</v>
      </c>
      <c r="H366" s="21">
        <f>SUM(G363:G366)</f>
        <v>0</v>
      </c>
    </row>
    <row r="367" spans="1:8" ht="12.75">
      <c r="A367" t="s">
        <v>182</v>
      </c>
      <c r="D367" t="s">
        <v>609</v>
      </c>
      <c r="E367">
        <v>1</v>
      </c>
      <c r="G367" s="21">
        <f>C367*E367*F367</f>
        <v>0</v>
      </c>
      <c r="H367" s="21">
        <f>G367</f>
        <v>0</v>
      </c>
    </row>
    <row r="368" spans="1:8" ht="12.75">
      <c r="A368" t="s">
        <v>183</v>
      </c>
      <c r="D368" t="s">
        <v>609</v>
      </c>
      <c r="E368">
        <v>1</v>
      </c>
      <c r="G368" s="21">
        <f>C368*E368*F368</f>
        <v>0</v>
      </c>
      <c r="H368" s="21">
        <f>G368</f>
        <v>0</v>
      </c>
    </row>
    <row r="369" spans="1:8" ht="12.75">
      <c r="A369" t="s">
        <v>184</v>
      </c>
      <c r="D369" t="s">
        <v>609</v>
      </c>
      <c r="E369">
        <v>1</v>
      </c>
      <c r="G369" s="21">
        <f>C369*E369*F369</f>
        <v>0</v>
      </c>
      <c r="H369" s="21">
        <f>G369</f>
        <v>0</v>
      </c>
    </row>
    <row r="370" spans="2:8" ht="12.75">
      <c r="B370" t="s">
        <v>610</v>
      </c>
      <c r="F370" s="8">
        <f>SUM(H356:H366)</f>
        <v>0</v>
      </c>
      <c r="G370" s="21">
        <f>B4*F370</f>
        <v>0</v>
      </c>
      <c r="H370" s="21">
        <f>G370</f>
        <v>0</v>
      </c>
    </row>
    <row r="371" spans="6:10" ht="12.75">
      <c r="F371" s="25" t="s">
        <v>185</v>
      </c>
      <c r="I371" s="20">
        <f>SUM(H356:H370)</f>
        <v>0</v>
      </c>
      <c r="J371" s="20"/>
    </row>
    <row r="372" spans="6:10" ht="12.75">
      <c r="F372" s="25"/>
      <c r="I372" s="20"/>
      <c r="J372" s="20"/>
    </row>
    <row r="373" spans="1:8" ht="12.75">
      <c r="A373" s="1" t="s">
        <v>187</v>
      </c>
      <c r="H373" s="21" t="s">
        <v>417</v>
      </c>
    </row>
    <row r="374" ht="12.75">
      <c r="A374" t="s">
        <v>188</v>
      </c>
    </row>
    <row r="375" spans="2:7" ht="12.75">
      <c r="B375" t="s">
        <v>603</v>
      </c>
      <c r="D375" t="s">
        <v>440</v>
      </c>
      <c r="E375">
        <v>1</v>
      </c>
      <c r="F375" s="44"/>
      <c r="G375" s="21">
        <f>C375*E375*F375</f>
        <v>0</v>
      </c>
    </row>
    <row r="376" spans="2:7" ht="12.75">
      <c r="B376" t="s">
        <v>604</v>
      </c>
      <c r="D376" t="s">
        <v>440</v>
      </c>
      <c r="E376">
        <v>1</v>
      </c>
      <c r="F376" s="44"/>
      <c r="G376" s="21">
        <f>C376*E376*F376</f>
        <v>0</v>
      </c>
    </row>
    <row r="377" spans="2:7" ht="12.75">
      <c r="B377" t="s">
        <v>605</v>
      </c>
      <c r="D377" t="s">
        <v>440</v>
      </c>
      <c r="E377">
        <v>1</v>
      </c>
      <c r="F377" s="44"/>
      <c r="G377" s="21">
        <f>C377*E377*F377</f>
        <v>0</v>
      </c>
    </row>
    <row r="378" spans="2:8" ht="12.75">
      <c r="B378" t="str">
        <f>A8</f>
        <v>Overtime </v>
      </c>
      <c r="F378" s="8">
        <f>SUM(G375:G377)</f>
        <v>0</v>
      </c>
      <c r="G378" s="21">
        <f>B8*F378</f>
        <v>0</v>
      </c>
      <c r="H378" s="21">
        <f>SUM(G375:G378)</f>
        <v>0</v>
      </c>
    </row>
    <row r="379" ht="12.75">
      <c r="A379" t="s">
        <v>189</v>
      </c>
    </row>
    <row r="380" spans="2:7" ht="12.75">
      <c r="B380" t="s">
        <v>603</v>
      </c>
      <c r="D380" t="s">
        <v>440</v>
      </c>
      <c r="E380">
        <v>1</v>
      </c>
      <c r="F380" s="44"/>
      <c r="G380" s="21">
        <f>C380*E380*F380</f>
        <v>0</v>
      </c>
    </row>
    <row r="381" spans="2:7" ht="12.75">
      <c r="B381" t="s">
        <v>604</v>
      </c>
      <c r="D381" t="s">
        <v>440</v>
      </c>
      <c r="E381">
        <v>1</v>
      </c>
      <c r="F381" s="44"/>
      <c r="G381" s="21">
        <f>C381*E381*F381</f>
        <v>0</v>
      </c>
    </row>
    <row r="382" spans="2:7" ht="12.75">
      <c r="B382" t="s">
        <v>605</v>
      </c>
      <c r="D382" t="s">
        <v>440</v>
      </c>
      <c r="E382">
        <v>1</v>
      </c>
      <c r="F382" s="44"/>
      <c r="G382" s="21">
        <f>C382*E382*F382</f>
        <v>0</v>
      </c>
    </row>
    <row r="383" spans="2:8" ht="12.75">
      <c r="B383" t="s">
        <v>427</v>
      </c>
      <c r="F383" s="8">
        <f>SUM(G380:G382)</f>
        <v>0</v>
      </c>
      <c r="G383" s="21">
        <f>B8*F383</f>
        <v>0</v>
      </c>
      <c r="H383" s="21">
        <f>SUM(G380:G383)</f>
        <v>0</v>
      </c>
    </row>
    <row r="384" ht="12.75">
      <c r="A384" t="s">
        <v>304</v>
      </c>
    </row>
    <row r="385" ht="12.75">
      <c r="A385" t="s">
        <v>578</v>
      </c>
    </row>
    <row r="386" spans="2:7" ht="12.75">
      <c r="B386" t="s">
        <v>611</v>
      </c>
      <c r="D386" t="s">
        <v>440</v>
      </c>
      <c r="E386">
        <v>1</v>
      </c>
      <c r="F386" s="44"/>
      <c r="G386" s="21">
        <f>C386*E386*F386</f>
        <v>0</v>
      </c>
    </row>
    <row r="387" spans="2:7" ht="12.75">
      <c r="B387" t="s">
        <v>604</v>
      </c>
      <c r="D387" t="s">
        <v>440</v>
      </c>
      <c r="E387">
        <v>1</v>
      </c>
      <c r="F387" s="44"/>
      <c r="G387" s="21">
        <f>C387*E387*F387</f>
        <v>0</v>
      </c>
    </row>
    <row r="388" spans="2:7" ht="12.75">
      <c r="B388" t="s">
        <v>605</v>
      </c>
      <c r="D388" t="s">
        <v>440</v>
      </c>
      <c r="E388">
        <v>1</v>
      </c>
      <c r="F388" s="44"/>
      <c r="G388" s="21">
        <f>C388*E388*F388</f>
        <v>0</v>
      </c>
    </row>
    <row r="389" spans="2:8" ht="12.75">
      <c r="B389" t="s">
        <v>427</v>
      </c>
      <c r="F389" s="8">
        <f>SUM(G386:G388)</f>
        <v>0</v>
      </c>
      <c r="G389" s="21">
        <f>B8*F389</f>
        <v>0</v>
      </c>
      <c r="H389" s="21">
        <f>SUM(G386:G389)</f>
        <v>0</v>
      </c>
    </row>
    <row r="390" ht="12.75">
      <c r="A390" t="s">
        <v>579</v>
      </c>
    </row>
    <row r="391" spans="2:7" ht="12.75">
      <c r="B391" t="s">
        <v>611</v>
      </c>
      <c r="D391" t="s">
        <v>440</v>
      </c>
      <c r="E391">
        <v>1</v>
      </c>
      <c r="F391" s="44"/>
      <c r="G391" s="21">
        <f>C391*E391*F391</f>
        <v>0</v>
      </c>
    </row>
    <row r="392" spans="2:7" ht="12.75">
      <c r="B392" t="s">
        <v>604</v>
      </c>
      <c r="D392" t="s">
        <v>440</v>
      </c>
      <c r="E392">
        <v>1</v>
      </c>
      <c r="F392" s="44"/>
      <c r="G392" s="21">
        <f>C392*E392*F392</f>
        <v>0</v>
      </c>
    </row>
    <row r="393" spans="2:7" ht="12.75">
      <c r="B393" t="s">
        <v>605</v>
      </c>
      <c r="D393" t="s">
        <v>440</v>
      </c>
      <c r="E393">
        <v>1</v>
      </c>
      <c r="F393" s="44"/>
      <c r="G393" s="21">
        <f>C393*E393*F393</f>
        <v>0</v>
      </c>
    </row>
    <row r="394" spans="2:8" ht="12.75">
      <c r="B394" t="s">
        <v>410</v>
      </c>
      <c r="F394" s="8">
        <f>SUM(G391:G393)</f>
        <v>0</v>
      </c>
      <c r="G394" s="21">
        <f>B8*F394</f>
        <v>0</v>
      </c>
      <c r="H394" s="21">
        <f>SUM(G391:G394)</f>
        <v>0</v>
      </c>
    </row>
    <row r="395" ht="12.75">
      <c r="A395" t="s">
        <v>357</v>
      </c>
    </row>
    <row r="396" spans="2:7" ht="12.75">
      <c r="B396" t="s">
        <v>611</v>
      </c>
      <c r="D396" t="s">
        <v>440</v>
      </c>
      <c r="E396">
        <v>1</v>
      </c>
      <c r="F396" s="44"/>
      <c r="G396" s="21">
        <f>C396*E396*F396</f>
        <v>0</v>
      </c>
    </row>
    <row r="397" spans="2:7" ht="12.75">
      <c r="B397" t="s">
        <v>604</v>
      </c>
      <c r="D397" t="s">
        <v>440</v>
      </c>
      <c r="E397">
        <v>1</v>
      </c>
      <c r="F397" s="44"/>
      <c r="G397" s="21">
        <f>C397*E397*F397</f>
        <v>0</v>
      </c>
    </row>
    <row r="398" spans="2:7" ht="12.75">
      <c r="B398" t="s">
        <v>605</v>
      </c>
      <c r="D398" t="s">
        <v>440</v>
      </c>
      <c r="E398">
        <v>1</v>
      </c>
      <c r="F398" s="44"/>
      <c r="G398" s="21">
        <f>C398*E398*F398</f>
        <v>0</v>
      </c>
    </row>
    <row r="399" spans="2:8" ht="12.75">
      <c r="B399" t="s">
        <v>427</v>
      </c>
      <c r="F399" s="8">
        <f>SUM(G396:G398)</f>
        <v>0</v>
      </c>
      <c r="G399" s="21">
        <f>B8*F399</f>
        <v>0</v>
      </c>
      <c r="H399" s="21">
        <f>SUM(G396:G399)</f>
        <v>0</v>
      </c>
    </row>
    <row r="400" ht="12.75">
      <c r="A400" t="s">
        <v>305</v>
      </c>
    </row>
    <row r="401" spans="1:7" ht="12.75">
      <c r="A401" t="s">
        <v>419</v>
      </c>
      <c r="D401" t="s">
        <v>440</v>
      </c>
      <c r="E401">
        <v>1</v>
      </c>
      <c r="F401" s="44"/>
      <c r="G401" s="21">
        <f>C401*E401*F401</f>
        <v>0</v>
      </c>
    </row>
    <row r="402" spans="2:8" ht="12.75">
      <c r="B402" t="s">
        <v>427</v>
      </c>
      <c r="F402" s="8">
        <f>G401</f>
        <v>0</v>
      </c>
      <c r="G402" s="21">
        <f>B8*F402</f>
        <v>0</v>
      </c>
      <c r="H402" s="21">
        <f>SUM(G401:G402)</f>
        <v>0</v>
      </c>
    </row>
    <row r="403" spans="1:8" ht="12.75">
      <c r="A403" t="s">
        <v>306</v>
      </c>
      <c r="D403" t="s">
        <v>609</v>
      </c>
      <c r="E403">
        <v>1</v>
      </c>
      <c r="G403" s="21">
        <f aca="true" t="shared" si="14" ref="G403:G409">C403*E403*F403</f>
        <v>0</v>
      </c>
      <c r="H403" s="21">
        <f aca="true" t="shared" si="15" ref="H403:H409">G403</f>
        <v>0</v>
      </c>
    </row>
    <row r="404" spans="1:8" ht="12.75">
      <c r="A404" t="s">
        <v>307</v>
      </c>
      <c r="D404" t="s">
        <v>609</v>
      </c>
      <c r="E404">
        <v>1</v>
      </c>
      <c r="G404" s="21">
        <f t="shared" si="14"/>
        <v>0</v>
      </c>
      <c r="H404" s="21">
        <f t="shared" si="15"/>
        <v>0</v>
      </c>
    </row>
    <row r="405" spans="1:8" ht="12.75">
      <c r="A405" t="s">
        <v>308</v>
      </c>
      <c r="D405" t="s">
        <v>609</v>
      </c>
      <c r="E405">
        <v>1</v>
      </c>
      <c r="G405" s="21">
        <f t="shared" si="14"/>
        <v>0</v>
      </c>
      <c r="H405" s="21">
        <f t="shared" si="15"/>
        <v>0</v>
      </c>
    </row>
    <row r="406" spans="1:8" ht="12.75">
      <c r="A406" t="s">
        <v>309</v>
      </c>
      <c r="D406" t="s">
        <v>609</v>
      </c>
      <c r="E406">
        <v>1</v>
      </c>
      <c r="G406" s="21">
        <f t="shared" si="14"/>
        <v>0</v>
      </c>
      <c r="H406" s="21">
        <f t="shared" si="15"/>
        <v>0</v>
      </c>
    </row>
    <row r="407" spans="1:8" ht="12.75">
      <c r="A407" t="s">
        <v>310</v>
      </c>
      <c r="G407" s="21">
        <f t="shared" si="14"/>
        <v>0</v>
      </c>
      <c r="H407" s="21">
        <f t="shared" si="15"/>
        <v>0</v>
      </c>
    </row>
    <row r="408" spans="2:8" ht="12.75">
      <c r="B408" t="s">
        <v>412</v>
      </c>
      <c r="D408" t="s">
        <v>581</v>
      </c>
      <c r="E408">
        <v>1</v>
      </c>
      <c r="G408" s="21">
        <f t="shared" si="14"/>
        <v>0</v>
      </c>
      <c r="H408" s="21">
        <f t="shared" si="15"/>
        <v>0</v>
      </c>
    </row>
    <row r="409" spans="2:8" ht="12.75">
      <c r="B409" t="s">
        <v>416</v>
      </c>
      <c r="D409" t="s">
        <v>581</v>
      </c>
      <c r="E409">
        <v>1</v>
      </c>
      <c r="G409" s="21">
        <f t="shared" si="14"/>
        <v>0</v>
      </c>
      <c r="H409" s="21">
        <f t="shared" si="15"/>
        <v>0</v>
      </c>
    </row>
    <row r="410" ht="12.75">
      <c r="A410" t="s">
        <v>311</v>
      </c>
    </row>
    <row r="411" spans="2:8" ht="12.75">
      <c r="B411" t="s">
        <v>412</v>
      </c>
      <c r="D411" t="s">
        <v>581</v>
      </c>
      <c r="E411">
        <v>1</v>
      </c>
      <c r="G411" s="21">
        <f>C411*E411*F411</f>
        <v>0</v>
      </c>
      <c r="H411" s="21">
        <f>G411</f>
        <v>0</v>
      </c>
    </row>
    <row r="412" spans="2:8" ht="12.75">
      <c r="B412" t="s">
        <v>416</v>
      </c>
      <c r="D412" t="s">
        <v>581</v>
      </c>
      <c r="E412">
        <v>1</v>
      </c>
      <c r="G412" s="21">
        <f>C412*E412*F412</f>
        <v>0</v>
      </c>
      <c r="H412" s="21">
        <f>G412</f>
        <v>0</v>
      </c>
    </row>
    <row r="413" spans="2:8" ht="12.75">
      <c r="B413" t="s">
        <v>610</v>
      </c>
      <c r="F413" s="8">
        <f>SUM(H378:H402)</f>
        <v>0</v>
      </c>
      <c r="G413" s="21">
        <f>B4*F413</f>
        <v>0</v>
      </c>
      <c r="H413" s="21">
        <f>G413</f>
        <v>0</v>
      </c>
    </row>
    <row r="414" spans="6:9" ht="12.75">
      <c r="F414" s="25" t="s">
        <v>303</v>
      </c>
      <c r="I414" s="20">
        <f>SUM(H373:H413)</f>
        <v>0</v>
      </c>
    </row>
    <row r="416" ht="12.75">
      <c r="A416" s="1" t="s">
        <v>312</v>
      </c>
    </row>
    <row r="417" ht="12.75">
      <c r="A417" t="s">
        <v>200</v>
      </c>
    </row>
    <row r="418" spans="2:7" ht="12.75">
      <c r="B418" t="s">
        <v>603</v>
      </c>
      <c r="D418" t="s">
        <v>440</v>
      </c>
      <c r="E418">
        <v>1</v>
      </c>
      <c r="F418" s="44"/>
      <c r="G418" s="21">
        <f>C418*E418*F418</f>
        <v>0</v>
      </c>
    </row>
    <row r="419" spans="2:7" ht="12.75">
      <c r="B419" t="s">
        <v>604</v>
      </c>
      <c r="D419" t="s">
        <v>440</v>
      </c>
      <c r="E419">
        <v>1</v>
      </c>
      <c r="F419" s="44"/>
      <c r="G419" s="21">
        <f>C419*E419*F419</f>
        <v>0</v>
      </c>
    </row>
    <row r="420" spans="2:7" ht="12.75">
      <c r="B420" t="s">
        <v>605</v>
      </c>
      <c r="D420" t="s">
        <v>440</v>
      </c>
      <c r="E420">
        <v>1</v>
      </c>
      <c r="F420" s="44"/>
      <c r="G420" s="21">
        <f>C420*E420*F420</f>
        <v>0</v>
      </c>
    </row>
    <row r="421" spans="2:8" ht="12.75">
      <c r="B421" t="s">
        <v>410</v>
      </c>
      <c r="F421" s="8">
        <f>SUM(G418:G420)</f>
        <v>0</v>
      </c>
      <c r="G421" s="21">
        <f>B8*F421</f>
        <v>0</v>
      </c>
      <c r="H421" s="21">
        <f>SUM(G418:G421)</f>
        <v>0</v>
      </c>
    </row>
    <row r="423" ht="12.75">
      <c r="A423" t="s">
        <v>201</v>
      </c>
    </row>
    <row r="424" spans="2:7" ht="12.75">
      <c r="B424" t="s">
        <v>611</v>
      </c>
      <c r="D424" t="s">
        <v>440</v>
      </c>
      <c r="E424">
        <v>1</v>
      </c>
      <c r="F424" s="44"/>
      <c r="G424" s="21">
        <f>C424*E424*F424</f>
        <v>0</v>
      </c>
    </row>
    <row r="425" spans="2:7" ht="12.75">
      <c r="B425" t="s">
        <v>604</v>
      </c>
      <c r="D425" t="s">
        <v>440</v>
      </c>
      <c r="E425">
        <v>1</v>
      </c>
      <c r="F425" s="44"/>
      <c r="G425" s="21">
        <f>C425*E425*F425</f>
        <v>0</v>
      </c>
    </row>
    <row r="426" spans="2:7" ht="12.75">
      <c r="B426" t="s">
        <v>605</v>
      </c>
      <c r="D426" t="s">
        <v>440</v>
      </c>
      <c r="E426">
        <v>1</v>
      </c>
      <c r="F426" s="44"/>
      <c r="G426" s="21">
        <f>C426*E426*F426</f>
        <v>0</v>
      </c>
    </row>
    <row r="427" spans="2:8" ht="12.75">
      <c r="B427" t="s">
        <v>427</v>
      </c>
      <c r="F427" s="8">
        <f>SUM(G424:G426)</f>
        <v>0</v>
      </c>
      <c r="G427" s="21">
        <f>B8*F427</f>
        <v>0</v>
      </c>
      <c r="H427" s="21">
        <f>SUM(G424:G427)</f>
        <v>0</v>
      </c>
    </row>
    <row r="428" spans="1:8" ht="12.75">
      <c r="A428" t="s">
        <v>202</v>
      </c>
      <c r="D428" t="s">
        <v>609</v>
      </c>
      <c r="E428">
        <v>1</v>
      </c>
      <c r="G428" s="21">
        <f>C428*E428*F428</f>
        <v>0</v>
      </c>
      <c r="H428" s="21">
        <f>G428</f>
        <v>0</v>
      </c>
    </row>
    <row r="429" spans="1:8" ht="12.75">
      <c r="A429" t="s">
        <v>203</v>
      </c>
      <c r="D429" t="s">
        <v>609</v>
      </c>
      <c r="E429">
        <v>1</v>
      </c>
      <c r="G429" s="21">
        <f>C429*E429*F429</f>
        <v>0</v>
      </c>
      <c r="H429" s="21">
        <f>G429</f>
        <v>0</v>
      </c>
    </row>
    <row r="430" spans="1:8" ht="12.75">
      <c r="A430" t="s">
        <v>317</v>
      </c>
      <c r="D430" t="s">
        <v>609</v>
      </c>
      <c r="E430">
        <v>1</v>
      </c>
      <c r="G430" s="21">
        <f>C430*E430*F430</f>
        <v>0</v>
      </c>
      <c r="H430" s="21">
        <f>G430</f>
        <v>0</v>
      </c>
    </row>
    <row r="431" ht="12.75">
      <c r="A431" t="s">
        <v>318</v>
      </c>
    </row>
    <row r="432" spans="2:8" ht="12.75">
      <c r="B432" t="s">
        <v>377</v>
      </c>
      <c r="D432" t="s">
        <v>581</v>
      </c>
      <c r="E432">
        <v>1</v>
      </c>
      <c r="G432" s="21">
        <f>C432*E432*F432</f>
        <v>0</v>
      </c>
      <c r="H432" s="21">
        <f>G432</f>
        <v>0</v>
      </c>
    </row>
    <row r="433" ht="12.75">
      <c r="A433" t="s">
        <v>319</v>
      </c>
    </row>
    <row r="434" spans="2:8" ht="12.75">
      <c r="B434" t="s">
        <v>521</v>
      </c>
      <c r="D434" t="s">
        <v>581</v>
      </c>
      <c r="E434">
        <v>1</v>
      </c>
      <c r="G434" s="21">
        <f>C434*E434*F434</f>
        <v>0</v>
      </c>
      <c r="H434" s="21">
        <f>G434</f>
        <v>0</v>
      </c>
    </row>
    <row r="435" spans="2:8" ht="12.75">
      <c r="B435" t="s">
        <v>421</v>
      </c>
      <c r="D435" t="s">
        <v>581</v>
      </c>
      <c r="E435">
        <v>1</v>
      </c>
      <c r="G435" s="21">
        <f>C435*E435*F435</f>
        <v>0</v>
      </c>
      <c r="H435" s="21">
        <f>G435</f>
        <v>0</v>
      </c>
    </row>
    <row r="436" spans="2:8" ht="12.75">
      <c r="B436" t="s">
        <v>610</v>
      </c>
      <c r="F436" s="8">
        <f>SUM(H421:H427)</f>
        <v>0</v>
      </c>
      <c r="G436" s="21">
        <f>B4*F436</f>
        <v>0</v>
      </c>
      <c r="H436" s="21">
        <f>G436</f>
        <v>0</v>
      </c>
    </row>
    <row r="437" spans="6:9" ht="12.75">
      <c r="F437" s="25" t="s">
        <v>321</v>
      </c>
      <c r="I437" s="20">
        <f>SUM(H418:H436)</f>
        <v>0</v>
      </c>
    </row>
    <row r="439" spans="1:8" ht="12.75">
      <c r="A439" s="1" t="s">
        <v>320</v>
      </c>
      <c r="H439" s="21" t="s">
        <v>417</v>
      </c>
    </row>
    <row r="440" ht="12.75">
      <c r="A440" t="s">
        <v>322</v>
      </c>
    </row>
    <row r="441" spans="2:7" ht="12.75">
      <c r="B441" t="s">
        <v>603</v>
      </c>
      <c r="D441" t="s">
        <v>581</v>
      </c>
      <c r="E441">
        <v>1</v>
      </c>
      <c r="G441" s="21">
        <f>C441*E441*F441</f>
        <v>0</v>
      </c>
    </row>
    <row r="442" spans="2:7" ht="12.75">
      <c r="B442" t="s">
        <v>422</v>
      </c>
      <c r="D442" t="s">
        <v>581</v>
      </c>
      <c r="E442">
        <v>1</v>
      </c>
      <c r="G442" s="21">
        <f>C442*E442*F442</f>
        <v>0</v>
      </c>
    </row>
    <row r="443" spans="2:8" ht="12.75">
      <c r="B443" t="s">
        <v>423</v>
      </c>
      <c r="D443" t="s">
        <v>439</v>
      </c>
      <c r="E443">
        <v>1</v>
      </c>
      <c r="G443" s="21">
        <f>C443*E443*F443</f>
        <v>0</v>
      </c>
      <c r="H443" s="21">
        <f>SUM(G441:G443)</f>
        <v>0</v>
      </c>
    </row>
    <row r="444" ht="12.75">
      <c r="A444" t="s">
        <v>323</v>
      </c>
    </row>
    <row r="445" spans="2:7" ht="12.75">
      <c r="B445" t="s">
        <v>603</v>
      </c>
      <c r="D445" t="s">
        <v>440</v>
      </c>
      <c r="E445">
        <v>1</v>
      </c>
      <c r="F445" s="44"/>
      <c r="G445" s="21">
        <f>C445*E445*F445</f>
        <v>0</v>
      </c>
    </row>
    <row r="446" spans="2:7" ht="12.75">
      <c r="B446" t="s">
        <v>604</v>
      </c>
      <c r="D446" t="s">
        <v>440</v>
      </c>
      <c r="E446">
        <v>1</v>
      </c>
      <c r="F446" s="44"/>
      <c r="G446" s="21">
        <f>C446*E446*F446</f>
        <v>0</v>
      </c>
    </row>
    <row r="447" spans="2:7" ht="12.75">
      <c r="B447" t="s">
        <v>605</v>
      </c>
      <c r="D447" t="s">
        <v>440</v>
      </c>
      <c r="E447">
        <v>1</v>
      </c>
      <c r="F447" s="44"/>
      <c r="G447" s="21">
        <f>C447*E447*F447</f>
        <v>0</v>
      </c>
    </row>
    <row r="448" spans="2:8" ht="12.75">
      <c r="B448" t="s">
        <v>427</v>
      </c>
      <c r="D448" t="s">
        <v>609</v>
      </c>
      <c r="E448">
        <v>1</v>
      </c>
      <c r="F448" s="8">
        <f>SUM(G445:G447)</f>
        <v>0</v>
      </c>
      <c r="G448" s="21">
        <f>B8*F448</f>
        <v>0</v>
      </c>
      <c r="H448" s="21">
        <f>SUM(G445:G448)</f>
        <v>0</v>
      </c>
    </row>
    <row r="449" ht="12.75">
      <c r="A449" t="s">
        <v>324</v>
      </c>
    </row>
    <row r="450" spans="2:7" ht="12.75">
      <c r="B450" t="s">
        <v>611</v>
      </c>
      <c r="D450" t="s">
        <v>440</v>
      </c>
      <c r="E450">
        <v>1</v>
      </c>
      <c r="F450" s="44"/>
      <c r="G450" s="21">
        <f>C450*E450*F450</f>
        <v>0</v>
      </c>
    </row>
    <row r="451" spans="2:7" ht="12.75">
      <c r="B451" t="s">
        <v>604</v>
      </c>
      <c r="D451" t="s">
        <v>440</v>
      </c>
      <c r="E451">
        <v>1</v>
      </c>
      <c r="F451" s="44"/>
      <c r="G451" s="21">
        <f>C451*E451*F451</f>
        <v>0</v>
      </c>
    </row>
    <row r="452" spans="2:7" ht="12.75">
      <c r="B452" t="s">
        <v>605</v>
      </c>
      <c r="D452" t="s">
        <v>440</v>
      </c>
      <c r="E452">
        <v>1</v>
      </c>
      <c r="F452" s="44"/>
      <c r="G452" s="21">
        <f>C452*E452*F452</f>
        <v>0</v>
      </c>
    </row>
    <row r="453" spans="2:8" ht="12.75">
      <c r="B453" t="s">
        <v>427</v>
      </c>
      <c r="D453" t="s">
        <v>609</v>
      </c>
      <c r="E453">
        <v>1</v>
      </c>
      <c r="F453" s="8">
        <f>SUM(G450:G452)</f>
        <v>0</v>
      </c>
      <c r="G453" s="21">
        <f>B8*F453</f>
        <v>0</v>
      </c>
      <c r="H453" s="21">
        <f>SUM(G450:G453)</f>
        <v>0</v>
      </c>
    </row>
    <row r="454" spans="1:8" ht="12.75">
      <c r="A454" t="s">
        <v>474</v>
      </c>
      <c r="D454" t="s">
        <v>609</v>
      </c>
      <c r="E454">
        <v>1</v>
      </c>
      <c r="G454" s="21">
        <f aca="true" t="shared" si="16" ref="G454:G459">C454*E454*F454</f>
        <v>0</v>
      </c>
      <c r="H454" s="21">
        <f aca="true" t="shared" si="17" ref="H454:H459">G454</f>
        <v>0</v>
      </c>
    </row>
    <row r="455" spans="1:8" ht="12.75">
      <c r="A455" t="s">
        <v>475</v>
      </c>
      <c r="D455" t="s">
        <v>609</v>
      </c>
      <c r="E455">
        <v>1</v>
      </c>
      <c r="G455" s="21">
        <f t="shared" si="16"/>
        <v>0</v>
      </c>
      <c r="H455" s="21">
        <f t="shared" si="17"/>
        <v>0</v>
      </c>
    </row>
    <row r="456" spans="1:8" ht="12.75">
      <c r="A456" t="s">
        <v>476</v>
      </c>
      <c r="D456" t="s">
        <v>609</v>
      </c>
      <c r="E456">
        <v>1</v>
      </c>
      <c r="G456" s="21">
        <f t="shared" si="16"/>
        <v>0</v>
      </c>
      <c r="H456" s="21">
        <f t="shared" si="17"/>
        <v>0</v>
      </c>
    </row>
    <row r="457" spans="1:8" ht="12.75">
      <c r="A457" t="s">
        <v>278</v>
      </c>
      <c r="D457" t="s">
        <v>609</v>
      </c>
      <c r="E457">
        <v>1</v>
      </c>
      <c r="G457" s="21">
        <f t="shared" si="16"/>
        <v>0</v>
      </c>
      <c r="H457" s="21">
        <f t="shared" si="17"/>
        <v>0</v>
      </c>
    </row>
    <row r="458" spans="1:8" ht="12.75">
      <c r="A458" t="s">
        <v>279</v>
      </c>
      <c r="D458" t="s">
        <v>609</v>
      </c>
      <c r="E458">
        <v>1</v>
      </c>
      <c r="G458" s="21">
        <f t="shared" si="16"/>
        <v>0</v>
      </c>
      <c r="H458" s="21">
        <f t="shared" si="17"/>
        <v>0</v>
      </c>
    </row>
    <row r="459" spans="1:8" ht="12.75">
      <c r="A459" t="s">
        <v>280</v>
      </c>
      <c r="D459" t="s">
        <v>609</v>
      </c>
      <c r="E459">
        <v>1</v>
      </c>
      <c r="G459" s="21">
        <f t="shared" si="16"/>
        <v>0</v>
      </c>
      <c r="H459" s="21">
        <f t="shared" si="17"/>
        <v>0</v>
      </c>
    </row>
    <row r="460" ht="12.75">
      <c r="A460" t="s">
        <v>281</v>
      </c>
    </row>
    <row r="461" spans="2:8" ht="12.75">
      <c r="B461" t="s">
        <v>456</v>
      </c>
      <c r="D461" t="s">
        <v>581</v>
      </c>
      <c r="E461">
        <v>1</v>
      </c>
      <c r="G461" s="21">
        <f>C461*E461*F461</f>
        <v>0</v>
      </c>
      <c r="H461" s="21">
        <f>G461</f>
        <v>0</v>
      </c>
    </row>
    <row r="462" ht="12.75">
      <c r="A462" t="s">
        <v>44</v>
      </c>
    </row>
    <row r="463" spans="2:8" ht="12.75">
      <c r="B463" t="s">
        <v>456</v>
      </c>
      <c r="D463" t="s">
        <v>581</v>
      </c>
      <c r="E463">
        <v>1</v>
      </c>
      <c r="G463" s="21">
        <f>C463*E463*F463</f>
        <v>0</v>
      </c>
      <c r="H463" s="21">
        <f>G463</f>
        <v>0</v>
      </c>
    </row>
    <row r="464" spans="2:8" ht="12.75">
      <c r="B464" t="s">
        <v>610</v>
      </c>
      <c r="F464" s="8">
        <f>SUM(H443:H453)</f>
        <v>0</v>
      </c>
      <c r="G464" s="21">
        <f>B4*F464</f>
        <v>0</v>
      </c>
      <c r="H464" s="21">
        <f>G464</f>
        <v>0</v>
      </c>
    </row>
    <row r="465" spans="6:9" ht="12.75">
      <c r="F465" s="25" t="s">
        <v>325</v>
      </c>
      <c r="I465" s="20">
        <f>SUM(H440:H464)</f>
        <v>0</v>
      </c>
    </row>
    <row r="467" ht="12.75">
      <c r="A467" s="1" t="s">
        <v>282</v>
      </c>
    </row>
    <row r="468" ht="12.75">
      <c r="A468" t="s">
        <v>283</v>
      </c>
    </row>
    <row r="469" spans="2:7" ht="12.75">
      <c r="B469" t="s">
        <v>603</v>
      </c>
      <c r="D469" t="s">
        <v>440</v>
      </c>
      <c r="E469">
        <v>1</v>
      </c>
      <c r="F469" s="44"/>
      <c r="G469" s="21">
        <f>C469*E469*F469</f>
        <v>0</v>
      </c>
    </row>
    <row r="470" spans="2:7" ht="12.75">
      <c r="B470" t="s">
        <v>604</v>
      </c>
      <c r="D470" t="s">
        <v>440</v>
      </c>
      <c r="E470">
        <v>1</v>
      </c>
      <c r="F470" s="44"/>
      <c r="G470" s="21">
        <f>C470*E470*F470</f>
        <v>0</v>
      </c>
    </row>
    <row r="471" spans="2:7" ht="12.75">
      <c r="B471" t="s">
        <v>605</v>
      </c>
      <c r="D471" t="s">
        <v>440</v>
      </c>
      <c r="E471">
        <v>1</v>
      </c>
      <c r="F471" s="44"/>
      <c r="G471" s="21">
        <f>C471*E471*F471</f>
        <v>0</v>
      </c>
    </row>
    <row r="472" spans="2:8" ht="12.75">
      <c r="B472" t="s">
        <v>410</v>
      </c>
      <c r="D472" t="s">
        <v>609</v>
      </c>
      <c r="E472">
        <v>1</v>
      </c>
      <c r="F472" s="8">
        <f>SUM(G469:G471)</f>
        <v>0</v>
      </c>
      <c r="G472" s="21">
        <f>B8*F472</f>
        <v>0</v>
      </c>
      <c r="H472" s="21">
        <f>SUM(G469:G472)</f>
        <v>0</v>
      </c>
    </row>
    <row r="473" spans="1:7" ht="12.75">
      <c r="A473" t="s">
        <v>104</v>
      </c>
      <c r="D473" t="s">
        <v>440</v>
      </c>
      <c r="E473">
        <v>1</v>
      </c>
      <c r="F473" s="44"/>
      <c r="G473" s="21">
        <f>C473*E473*F473</f>
        <v>0</v>
      </c>
    </row>
    <row r="474" spans="2:7" ht="12.75">
      <c r="B474" t="s">
        <v>462</v>
      </c>
      <c r="D474" t="s">
        <v>440</v>
      </c>
      <c r="E474">
        <v>1</v>
      </c>
      <c r="F474" s="44"/>
      <c r="G474" s="21">
        <f>C474*E474*F474</f>
        <v>0</v>
      </c>
    </row>
    <row r="475" spans="2:8" ht="12.75">
      <c r="B475" t="s">
        <v>45</v>
      </c>
      <c r="D475" t="s">
        <v>609</v>
      </c>
      <c r="E475">
        <v>1</v>
      </c>
      <c r="F475" s="8">
        <f>G474</f>
        <v>0</v>
      </c>
      <c r="G475" s="21">
        <f>B8*F475</f>
        <v>0</v>
      </c>
      <c r="H475" s="21">
        <f>SUM(G474:G475)</f>
        <v>0</v>
      </c>
    </row>
    <row r="476" ht="12.75">
      <c r="A476" t="s">
        <v>105</v>
      </c>
    </row>
    <row r="477" spans="2:7" ht="12.75">
      <c r="B477" t="s">
        <v>603</v>
      </c>
      <c r="D477" t="s">
        <v>440</v>
      </c>
      <c r="E477">
        <v>1</v>
      </c>
      <c r="F477" s="44"/>
      <c r="G477" s="21">
        <f>C477*E477*F477</f>
        <v>0</v>
      </c>
    </row>
    <row r="478" spans="2:7" ht="12.75">
      <c r="B478" t="s">
        <v>604</v>
      </c>
      <c r="D478" t="s">
        <v>440</v>
      </c>
      <c r="E478">
        <v>1</v>
      </c>
      <c r="F478" s="44"/>
      <c r="G478" s="21">
        <f>C478*E478*F478</f>
        <v>0</v>
      </c>
    </row>
    <row r="479" spans="2:7" ht="12.75">
      <c r="B479" t="s">
        <v>605</v>
      </c>
      <c r="D479" t="s">
        <v>440</v>
      </c>
      <c r="E479">
        <v>1</v>
      </c>
      <c r="F479" s="44"/>
      <c r="G479" s="21">
        <f>C479*E479*F479</f>
        <v>0</v>
      </c>
    </row>
    <row r="480" spans="2:8" ht="12.75">
      <c r="B480" t="s">
        <v>427</v>
      </c>
      <c r="D480" t="s">
        <v>609</v>
      </c>
      <c r="E480">
        <v>1</v>
      </c>
      <c r="F480" s="8">
        <f>SUM(G477:G479)</f>
        <v>0</v>
      </c>
      <c r="G480" s="21">
        <f>B8*F480</f>
        <v>0</v>
      </c>
      <c r="H480" s="21">
        <f>SUM(G477:G480)</f>
        <v>0</v>
      </c>
    </row>
    <row r="481" spans="1:7" ht="12.75">
      <c r="A481" s="57" t="s">
        <v>106</v>
      </c>
      <c r="D481" t="s">
        <v>440</v>
      </c>
      <c r="E481">
        <v>1</v>
      </c>
      <c r="F481" s="44"/>
      <c r="G481" s="21">
        <f>C481*E481*F481</f>
        <v>0</v>
      </c>
    </row>
    <row r="482" spans="1:7" ht="12.75">
      <c r="A482" s="57"/>
      <c r="B482" t="s">
        <v>462</v>
      </c>
      <c r="D482" t="s">
        <v>440</v>
      </c>
      <c r="E482">
        <v>1</v>
      </c>
      <c r="F482" s="44"/>
      <c r="G482" s="21">
        <f>C482*E482*F482</f>
        <v>0</v>
      </c>
    </row>
    <row r="483" spans="2:8" ht="12.75">
      <c r="B483" t="s">
        <v>427</v>
      </c>
      <c r="D483" t="s">
        <v>609</v>
      </c>
      <c r="E483">
        <v>1</v>
      </c>
      <c r="F483" s="8">
        <f>G482</f>
        <v>0</v>
      </c>
      <c r="G483" s="21">
        <f>F483*B8</f>
        <v>0</v>
      </c>
      <c r="H483" s="21">
        <f>SUM(G482:G483)</f>
        <v>0</v>
      </c>
    </row>
    <row r="484" spans="1:8" ht="12.75">
      <c r="A484" t="s">
        <v>58</v>
      </c>
      <c r="D484" t="s">
        <v>609</v>
      </c>
      <c r="E484">
        <v>1</v>
      </c>
      <c r="G484" s="21">
        <f>C484*E484*F484</f>
        <v>0</v>
      </c>
      <c r="H484" s="21">
        <f>G484</f>
        <v>0</v>
      </c>
    </row>
    <row r="485" spans="1:8" ht="12.75">
      <c r="A485" t="s">
        <v>284</v>
      </c>
      <c r="D485" t="s">
        <v>609</v>
      </c>
      <c r="E485">
        <v>1</v>
      </c>
      <c r="G485" s="21">
        <f>C485*E485*F485</f>
        <v>0</v>
      </c>
      <c r="H485" s="21">
        <f>G485</f>
        <v>0</v>
      </c>
    </row>
    <row r="486" spans="1:10" ht="12.75">
      <c r="A486" t="s">
        <v>169</v>
      </c>
      <c r="D486" t="s">
        <v>581</v>
      </c>
      <c r="E486">
        <v>1</v>
      </c>
      <c r="G486" s="21">
        <f>C486*E486*F486</f>
        <v>0</v>
      </c>
      <c r="H486" s="21">
        <f>G486</f>
        <v>0</v>
      </c>
      <c r="J486" s="20"/>
    </row>
    <row r="487" spans="1:10" ht="12.75">
      <c r="A487" t="s">
        <v>170</v>
      </c>
      <c r="J487" s="20"/>
    </row>
    <row r="488" spans="2:10" ht="12.75">
      <c r="B488" t="s">
        <v>504</v>
      </c>
      <c r="D488" t="s">
        <v>440</v>
      </c>
      <c r="E488">
        <v>1</v>
      </c>
      <c r="G488" s="21">
        <f>C488*E488*F488</f>
        <v>0</v>
      </c>
      <c r="H488" s="21">
        <f>G488</f>
        <v>0</v>
      </c>
      <c r="J488" s="20"/>
    </row>
    <row r="489" spans="2:10" ht="12.75">
      <c r="B489" t="s">
        <v>429</v>
      </c>
      <c r="D489" t="s">
        <v>440</v>
      </c>
      <c r="E489">
        <v>1</v>
      </c>
      <c r="G489" s="21">
        <f>C489*E489*F489</f>
        <v>0</v>
      </c>
      <c r="H489" s="21">
        <f>G489</f>
        <v>0</v>
      </c>
      <c r="J489" s="20"/>
    </row>
    <row r="490" spans="2:10" ht="12.75">
      <c r="B490" t="s">
        <v>505</v>
      </c>
      <c r="D490" t="s">
        <v>440</v>
      </c>
      <c r="E490">
        <v>1</v>
      </c>
      <c r="G490" s="21">
        <f>C490*E490*F490</f>
        <v>0</v>
      </c>
      <c r="H490" s="21">
        <f>G490</f>
        <v>0</v>
      </c>
      <c r="J490" s="20"/>
    </row>
    <row r="491" spans="2:10" ht="12.75">
      <c r="B491" t="s">
        <v>430</v>
      </c>
      <c r="D491" t="s">
        <v>440</v>
      </c>
      <c r="E491">
        <v>1</v>
      </c>
      <c r="G491" s="21">
        <f>C491*E491*F491</f>
        <v>0</v>
      </c>
      <c r="H491" s="21">
        <f>G491</f>
        <v>0</v>
      </c>
      <c r="J491" s="20"/>
    </row>
    <row r="492" spans="2:10" ht="12.75">
      <c r="B492" t="s">
        <v>610</v>
      </c>
      <c r="F492" s="8">
        <f>SUM(H472:H484)</f>
        <v>0</v>
      </c>
      <c r="G492" s="21">
        <f>B32*F492</f>
        <v>0</v>
      </c>
      <c r="H492" s="21">
        <f>G492</f>
        <v>0</v>
      </c>
      <c r="J492" s="20"/>
    </row>
    <row r="493" spans="6:10" ht="12.75">
      <c r="F493" s="25" t="s">
        <v>171</v>
      </c>
      <c r="I493" s="20">
        <f>SUM(H468:H492)</f>
        <v>0</v>
      </c>
      <c r="J493" s="20"/>
    </row>
    <row r="494" ht="12.75">
      <c r="J494" s="20"/>
    </row>
    <row r="495" spans="1:10" ht="12.75">
      <c r="A495" s="1" t="s">
        <v>172</v>
      </c>
      <c r="H495" s="21" t="s">
        <v>417</v>
      </c>
      <c r="J495" s="20"/>
    </row>
    <row r="496" spans="1:10" ht="12.75">
      <c r="A496" t="s">
        <v>173</v>
      </c>
      <c r="J496" s="20"/>
    </row>
    <row r="497" spans="2:10" ht="12.75">
      <c r="B497" t="s">
        <v>603</v>
      </c>
      <c r="D497" t="s">
        <v>440</v>
      </c>
      <c r="E497">
        <v>1</v>
      </c>
      <c r="G497" s="21">
        <f>C497*E497*F497</f>
        <v>0</v>
      </c>
      <c r="J497" s="20"/>
    </row>
    <row r="498" spans="2:10" ht="12.75">
      <c r="B498" t="s">
        <v>604</v>
      </c>
      <c r="C498">
        <v>5</v>
      </c>
      <c r="D498" t="s">
        <v>440</v>
      </c>
      <c r="E498">
        <v>1</v>
      </c>
      <c r="F498" s="8">
        <v>550</v>
      </c>
      <c r="G498" s="21">
        <f>C498*E498*F498</f>
        <v>2750</v>
      </c>
      <c r="J498" s="20"/>
    </row>
    <row r="499" spans="2:10" ht="12.75">
      <c r="B499" t="s">
        <v>507</v>
      </c>
      <c r="D499" t="s">
        <v>440</v>
      </c>
      <c r="E499">
        <v>1</v>
      </c>
      <c r="G499" s="21">
        <f>C499*E499*F499</f>
        <v>0</v>
      </c>
      <c r="J499" s="20"/>
    </row>
    <row r="500" spans="2:10" ht="12.75">
      <c r="B500" t="s">
        <v>427</v>
      </c>
      <c r="D500" t="s">
        <v>609</v>
      </c>
      <c r="E500">
        <v>1</v>
      </c>
      <c r="F500" s="8">
        <f>SUM(G497:G499)</f>
        <v>2750</v>
      </c>
      <c r="G500" s="21">
        <f>B8*F500</f>
        <v>0</v>
      </c>
      <c r="H500" s="21">
        <f>SUM(G497:G500)</f>
        <v>2750</v>
      </c>
      <c r="J500" s="20"/>
    </row>
    <row r="501" spans="1:10" ht="12.75">
      <c r="A501" t="s">
        <v>174</v>
      </c>
      <c r="J501" s="20"/>
    </row>
    <row r="502" spans="2:10" ht="12.75">
      <c r="B502" t="s">
        <v>611</v>
      </c>
      <c r="D502" t="s">
        <v>440</v>
      </c>
      <c r="E502">
        <v>1</v>
      </c>
      <c r="F502" s="44"/>
      <c r="G502" s="21">
        <f>C502*E502*F502</f>
        <v>0</v>
      </c>
      <c r="J502" s="20"/>
    </row>
    <row r="503" spans="2:10" ht="12.75">
      <c r="B503" t="s">
        <v>604</v>
      </c>
      <c r="D503" t="s">
        <v>440</v>
      </c>
      <c r="E503">
        <v>1</v>
      </c>
      <c r="F503" s="44"/>
      <c r="G503" s="21">
        <f>C503*E503*F503</f>
        <v>0</v>
      </c>
      <c r="J503" s="20"/>
    </row>
    <row r="504" spans="2:10" ht="12.75">
      <c r="B504" t="s">
        <v>605</v>
      </c>
      <c r="D504" t="s">
        <v>440</v>
      </c>
      <c r="E504">
        <v>1</v>
      </c>
      <c r="F504" s="44"/>
      <c r="G504" s="21">
        <f>C504*E504*F504</f>
        <v>0</v>
      </c>
      <c r="J504" s="20"/>
    </row>
    <row r="505" spans="2:10" ht="12.75">
      <c r="B505" t="s">
        <v>427</v>
      </c>
      <c r="D505" t="s">
        <v>609</v>
      </c>
      <c r="E505">
        <v>1</v>
      </c>
      <c r="F505" s="8">
        <f>SUM(G502:G504)</f>
        <v>0</v>
      </c>
      <c r="G505" s="21">
        <f>B8*F505</f>
        <v>0</v>
      </c>
      <c r="H505" s="21">
        <f>SUM(G502:G505)</f>
        <v>0</v>
      </c>
      <c r="J505" s="20"/>
    </row>
    <row r="506" spans="1:10" ht="12.75">
      <c r="A506" t="s">
        <v>175</v>
      </c>
      <c r="J506" s="20"/>
    </row>
    <row r="507" spans="1:10" ht="12.75">
      <c r="A507" t="s">
        <v>350</v>
      </c>
      <c r="J507" s="20"/>
    </row>
    <row r="508" spans="2:10" ht="12.75">
      <c r="B508" t="s">
        <v>611</v>
      </c>
      <c r="D508" t="s">
        <v>440</v>
      </c>
      <c r="E508">
        <v>1</v>
      </c>
      <c r="F508" s="44"/>
      <c r="G508" s="21">
        <f>C508*E508*F508</f>
        <v>0</v>
      </c>
      <c r="J508" s="20"/>
    </row>
    <row r="509" spans="2:10" ht="12.75">
      <c r="B509" t="s">
        <v>604</v>
      </c>
      <c r="D509" t="s">
        <v>440</v>
      </c>
      <c r="E509">
        <v>1</v>
      </c>
      <c r="F509" s="44"/>
      <c r="G509" s="21">
        <f>C509*E509*F509</f>
        <v>0</v>
      </c>
      <c r="J509" s="20"/>
    </row>
    <row r="510" spans="2:10" ht="12.75">
      <c r="B510" t="s">
        <v>605</v>
      </c>
      <c r="D510" t="s">
        <v>440</v>
      </c>
      <c r="E510">
        <v>1</v>
      </c>
      <c r="F510" s="44"/>
      <c r="G510" s="21">
        <f>C510*E510*F510</f>
        <v>0</v>
      </c>
      <c r="J510" s="20"/>
    </row>
    <row r="511" spans="2:10" ht="12.75">
      <c r="B511" t="s">
        <v>427</v>
      </c>
      <c r="D511" t="s">
        <v>609</v>
      </c>
      <c r="E511">
        <v>1</v>
      </c>
      <c r="F511" s="8">
        <f>SUM(G508:G510)</f>
        <v>0</v>
      </c>
      <c r="G511" s="21">
        <f>B8*F511</f>
        <v>0</v>
      </c>
      <c r="H511" s="21">
        <f>SUM(G508:G511)</f>
        <v>0</v>
      </c>
      <c r="J511" s="20"/>
    </row>
    <row r="512" spans="1:10" ht="12.75">
      <c r="A512" t="s">
        <v>351</v>
      </c>
      <c r="J512" s="20"/>
    </row>
    <row r="513" spans="2:10" ht="12.75">
      <c r="B513" t="s">
        <v>611</v>
      </c>
      <c r="D513" t="s">
        <v>440</v>
      </c>
      <c r="E513">
        <v>1</v>
      </c>
      <c r="F513" s="44"/>
      <c r="G513" s="21">
        <f>C513*E513*F513</f>
        <v>0</v>
      </c>
      <c r="J513" s="20"/>
    </row>
    <row r="514" spans="2:10" ht="12.75">
      <c r="B514" t="s">
        <v>604</v>
      </c>
      <c r="D514" t="s">
        <v>440</v>
      </c>
      <c r="E514">
        <v>1</v>
      </c>
      <c r="F514" s="44"/>
      <c r="G514" s="21">
        <f>C514*E514*F514</f>
        <v>0</v>
      </c>
      <c r="J514" s="20"/>
    </row>
    <row r="515" spans="2:10" ht="12.75">
      <c r="B515" t="s">
        <v>605</v>
      </c>
      <c r="D515" t="s">
        <v>440</v>
      </c>
      <c r="E515">
        <v>1</v>
      </c>
      <c r="F515" s="44"/>
      <c r="G515" s="21">
        <f>C515*E515*F515</f>
        <v>0</v>
      </c>
      <c r="J515" s="20"/>
    </row>
    <row r="516" spans="2:10" ht="12.75">
      <c r="B516" t="s">
        <v>410</v>
      </c>
      <c r="D516" t="s">
        <v>609</v>
      </c>
      <c r="E516">
        <v>1</v>
      </c>
      <c r="F516" s="8">
        <f>SUM(G513:G515)</f>
        <v>0</v>
      </c>
      <c r="G516" s="21">
        <f>B8*F516</f>
        <v>0</v>
      </c>
      <c r="H516" s="21">
        <f>SUM(G513:G516)</f>
        <v>0</v>
      </c>
      <c r="J516" s="20"/>
    </row>
    <row r="517" spans="1:10" ht="12.75">
      <c r="A517" t="s">
        <v>178</v>
      </c>
      <c r="J517" s="20"/>
    </row>
    <row r="518" spans="2:10" ht="12.75">
      <c r="B518" t="s">
        <v>462</v>
      </c>
      <c r="D518" t="s">
        <v>344</v>
      </c>
      <c r="E518">
        <v>1</v>
      </c>
      <c r="F518" s="44"/>
      <c r="G518" s="21">
        <f>C518*E518*F518</f>
        <v>0</v>
      </c>
      <c r="J518" s="20"/>
    </row>
    <row r="519" spans="2:10" ht="12.75">
      <c r="B519" t="s">
        <v>427</v>
      </c>
      <c r="D519" t="s">
        <v>609</v>
      </c>
      <c r="E519">
        <v>1</v>
      </c>
      <c r="F519" s="8">
        <f>G518</f>
        <v>0</v>
      </c>
      <c r="G519" s="21">
        <f>B8*G518</f>
        <v>0</v>
      </c>
      <c r="H519" s="21">
        <f>SUM(G518:G519)</f>
        <v>0</v>
      </c>
      <c r="J519" s="20"/>
    </row>
    <row r="520" spans="1:10" ht="12.75">
      <c r="A520" t="s">
        <v>54</v>
      </c>
      <c r="D520" t="s">
        <v>489</v>
      </c>
      <c r="E520">
        <v>1</v>
      </c>
      <c r="G520" s="21">
        <f aca="true" t="shared" si="18" ref="G520:G527">C520*E520*F520</f>
        <v>0</v>
      </c>
      <c r="H520" s="21">
        <f aca="true" t="shared" si="19" ref="H520:H527">G520</f>
        <v>0</v>
      </c>
      <c r="J520" s="20"/>
    </row>
    <row r="521" spans="1:10" ht="12.75">
      <c r="A521" t="s">
        <v>179</v>
      </c>
      <c r="C521">
        <v>5</v>
      </c>
      <c r="D521" t="s">
        <v>346</v>
      </c>
      <c r="E521">
        <v>1</v>
      </c>
      <c r="F521" s="8">
        <v>1000</v>
      </c>
      <c r="G521" s="21">
        <f t="shared" si="18"/>
        <v>5000</v>
      </c>
      <c r="H521" s="21">
        <f t="shared" si="19"/>
        <v>5000</v>
      </c>
      <c r="J521" s="20"/>
    </row>
    <row r="522" spans="2:10" ht="12.75">
      <c r="B522" t="s">
        <v>494</v>
      </c>
      <c r="D522" t="s">
        <v>609</v>
      </c>
      <c r="E522">
        <v>1</v>
      </c>
      <c r="G522" s="21">
        <f t="shared" si="18"/>
        <v>0</v>
      </c>
      <c r="H522" s="21">
        <f t="shared" si="19"/>
        <v>0</v>
      </c>
      <c r="J522" s="20"/>
    </row>
    <row r="523" spans="2:10" ht="12.75">
      <c r="B523" t="s">
        <v>508</v>
      </c>
      <c r="D523" t="s">
        <v>609</v>
      </c>
      <c r="E523">
        <v>1</v>
      </c>
      <c r="G523" s="21">
        <f t="shared" si="18"/>
        <v>0</v>
      </c>
      <c r="H523" s="21">
        <f t="shared" si="19"/>
        <v>0</v>
      </c>
      <c r="J523" s="20"/>
    </row>
    <row r="524" spans="2:10" ht="12.75">
      <c r="B524" t="s">
        <v>509</v>
      </c>
      <c r="D524" t="s">
        <v>609</v>
      </c>
      <c r="E524">
        <v>1</v>
      </c>
      <c r="G524" s="21">
        <f t="shared" si="18"/>
        <v>0</v>
      </c>
      <c r="H524" s="21">
        <f t="shared" si="19"/>
        <v>0</v>
      </c>
      <c r="J524" s="20"/>
    </row>
    <row r="525" spans="1:10" ht="12.75">
      <c r="A525" t="s">
        <v>55</v>
      </c>
      <c r="D525" t="s">
        <v>609</v>
      </c>
      <c r="E525">
        <v>1</v>
      </c>
      <c r="G525" s="21">
        <f>C525*E525*F525</f>
        <v>0</v>
      </c>
      <c r="H525" s="21">
        <f>G525</f>
        <v>0</v>
      </c>
      <c r="J525" s="20"/>
    </row>
    <row r="526" spans="1:10" ht="12.75">
      <c r="A526" t="s">
        <v>56</v>
      </c>
      <c r="D526" t="s">
        <v>489</v>
      </c>
      <c r="E526">
        <v>1</v>
      </c>
      <c r="G526" s="21">
        <f>C526*E526*F526</f>
        <v>0</v>
      </c>
      <c r="H526" s="21">
        <f>G526</f>
        <v>0</v>
      </c>
      <c r="J526" s="20"/>
    </row>
    <row r="527" spans="1:10" ht="12.75">
      <c r="A527" t="s">
        <v>176</v>
      </c>
      <c r="D527" t="s">
        <v>609</v>
      </c>
      <c r="E527">
        <v>1</v>
      </c>
      <c r="G527" s="21">
        <f t="shared" si="18"/>
        <v>0</v>
      </c>
      <c r="H527" s="21">
        <f t="shared" si="19"/>
        <v>0</v>
      </c>
      <c r="J527" s="20"/>
    </row>
    <row r="528" spans="1:10" ht="12.75">
      <c r="A528" t="s">
        <v>177</v>
      </c>
      <c r="J528" s="20"/>
    </row>
    <row r="529" spans="2:10" ht="12.75">
      <c r="B529" t="s">
        <v>607</v>
      </c>
      <c r="D529" t="s">
        <v>581</v>
      </c>
      <c r="E529">
        <v>1</v>
      </c>
      <c r="G529" s="21">
        <f>C529*E529*F529</f>
        <v>0</v>
      </c>
      <c r="H529" s="21">
        <f>G529</f>
        <v>0</v>
      </c>
      <c r="J529" s="20"/>
    </row>
    <row r="530" spans="2:10" ht="12.75">
      <c r="B530" t="s">
        <v>610</v>
      </c>
      <c r="F530" s="8">
        <f>SUM(H500:H519)</f>
        <v>2750</v>
      </c>
      <c r="G530" s="21">
        <f>B4*F530</f>
        <v>0</v>
      </c>
      <c r="H530" s="21">
        <f>G530</f>
        <v>0</v>
      </c>
      <c r="J530" s="20"/>
    </row>
    <row r="531" spans="6:10" ht="12.75">
      <c r="F531" s="25" t="s">
        <v>180</v>
      </c>
      <c r="I531" s="20">
        <f>SUM(H496:H530)</f>
        <v>7750</v>
      </c>
      <c r="J531" s="20"/>
    </row>
    <row r="532" ht="12.75">
      <c r="J532" s="20"/>
    </row>
    <row r="533" spans="1:10" ht="12.75">
      <c r="A533" s="1" t="s">
        <v>255</v>
      </c>
      <c r="H533" s="21" t="s">
        <v>417</v>
      </c>
      <c r="J533" s="20"/>
    </row>
    <row r="534" spans="1:10" ht="12.75">
      <c r="A534" t="s">
        <v>140</v>
      </c>
      <c r="J534" s="20"/>
    </row>
    <row r="535" spans="2:10" ht="12.75">
      <c r="B535" t="s">
        <v>603</v>
      </c>
      <c r="C535">
        <v>2</v>
      </c>
      <c r="D535" t="s">
        <v>440</v>
      </c>
      <c r="E535">
        <v>1</v>
      </c>
      <c r="F535" s="8">
        <v>750</v>
      </c>
      <c r="G535" s="21">
        <f>C535*E535*F535</f>
        <v>1500</v>
      </c>
      <c r="J535" s="20"/>
    </row>
    <row r="536" spans="2:10" ht="12.75">
      <c r="B536" t="s">
        <v>604</v>
      </c>
      <c r="C536">
        <v>5</v>
      </c>
      <c r="D536" t="s">
        <v>597</v>
      </c>
      <c r="E536">
        <v>1</v>
      </c>
      <c r="F536" s="8">
        <v>1500</v>
      </c>
      <c r="G536" s="21">
        <f>C536*E536*F536</f>
        <v>7500</v>
      </c>
      <c r="H536" s="21">
        <f>G535+G536</f>
        <v>9000</v>
      </c>
      <c r="J536" s="20"/>
    </row>
    <row r="537" spans="1:10" ht="12.75">
      <c r="A537" t="s">
        <v>256</v>
      </c>
      <c r="G537"/>
      <c r="J537" s="20"/>
    </row>
    <row r="538" spans="2:10" ht="12.75">
      <c r="B538" t="s">
        <v>603</v>
      </c>
      <c r="D538" t="s">
        <v>440</v>
      </c>
      <c r="E538">
        <v>1</v>
      </c>
      <c r="F538" s="45"/>
      <c r="G538" s="21">
        <f>C538*E538*F538</f>
        <v>0</v>
      </c>
      <c r="J538" s="20"/>
    </row>
    <row r="539" spans="2:10" ht="12.75">
      <c r="B539" t="s">
        <v>604</v>
      </c>
      <c r="D539" t="s">
        <v>440</v>
      </c>
      <c r="E539">
        <v>1</v>
      </c>
      <c r="F539" s="45"/>
      <c r="G539" s="21">
        <f>C539*E539*F539</f>
        <v>0</v>
      </c>
      <c r="J539" s="20"/>
    </row>
    <row r="540" spans="2:10" ht="12.75">
      <c r="B540" t="s">
        <v>427</v>
      </c>
      <c r="D540" t="s">
        <v>609</v>
      </c>
      <c r="E540">
        <v>1</v>
      </c>
      <c r="F540" s="8">
        <f>G538+G539</f>
        <v>0</v>
      </c>
      <c r="G540" s="21">
        <f>F540*B8</f>
        <v>0</v>
      </c>
      <c r="H540" s="21">
        <f>SUM(G538:G540)</f>
        <v>0</v>
      </c>
      <c r="J540" s="20"/>
    </row>
    <row r="541" spans="1:10" ht="12.75">
      <c r="A541" t="s">
        <v>141</v>
      </c>
      <c r="J541" s="20"/>
    </row>
    <row r="542" spans="2:10" ht="12.75">
      <c r="B542" t="s">
        <v>603</v>
      </c>
      <c r="D542" t="s">
        <v>440</v>
      </c>
      <c r="E542">
        <v>1</v>
      </c>
      <c r="G542" s="21">
        <f>C542*E542*F542</f>
        <v>0</v>
      </c>
      <c r="J542" s="20"/>
    </row>
    <row r="543" spans="2:10" ht="12.75">
      <c r="B543" t="s">
        <v>604</v>
      </c>
      <c r="D543" t="s">
        <v>440</v>
      </c>
      <c r="E543">
        <v>1</v>
      </c>
      <c r="G543" s="21">
        <f>C543*E543*F543</f>
        <v>0</v>
      </c>
      <c r="J543" s="20"/>
    </row>
    <row r="544" spans="2:10" ht="12.75">
      <c r="B544" t="s">
        <v>605</v>
      </c>
      <c r="D544" t="s">
        <v>440</v>
      </c>
      <c r="E544">
        <v>1</v>
      </c>
      <c r="G544" s="21">
        <f>C544*E544*F544</f>
        <v>0</v>
      </c>
      <c r="J544" s="20"/>
    </row>
    <row r="545" spans="2:10" ht="12.75">
      <c r="B545" t="s">
        <v>427</v>
      </c>
      <c r="D545" t="s">
        <v>609</v>
      </c>
      <c r="E545">
        <v>1</v>
      </c>
      <c r="F545" s="8">
        <f>SUM(G542:G544)</f>
        <v>0</v>
      </c>
      <c r="G545" s="21">
        <f>F545*B8</f>
        <v>0</v>
      </c>
      <c r="J545" s="20"/>
    </row>
    <row r="546" spans="2:10" ht="12.75">
      <c r="B546" t="s">
        <v>495</v>
      </c>
      <c r="D546" t="s">
        <v>440</v>
      </c>
      <c r="E546">
        <v>1</v>
      </c>
      <c r="G546" s="21">
        <f>C546*E546*F546</f>
        <v>0</v>
      </c>
      <c r="H546" s="21">
        <f>SUM(G542:G546)</f>
        <v>0</v>
      </c>
      <c r="J546" s="20"/>
    </row>
    <row r="547" spans="2:10" ht="12.75">
      <c r="B547" t="s">
        <v>427</v>
      </c>
      <c r="D547" t="s">
        <v>609</v>
      </c>
      <c r="E547">
        <v>1</v>
      </c>
      <c r="F547" s="8">
        <f>G546</f>
        <v>0</v>
      </c>
      <c r="G547" s="21">
        <f>F547*B8</f>
        <v>0</v>
      </c>
      <c r="H547" s="21">
        <f>SUM(G546:G547)</f>
        <v>0</v>
      </c>
      <c r="J547" s="20"/>
    </row>
    <row r="548" ht="12.75">
      <c r="A548" t="s">
        <v>142</v>
      </c>
    </row>
    <row r="549" spans="2:7" ht="12.75">
      <c r="B549" t="s">
        <v>611</v>
      </c>
      <c r="D549" t="s">
        <v>440</v>
      </c>
      <c r="E549">
        <v>1</v>
      </c>
      <c r="F549" s="44"/>
      <c r="G549" s="21">
        <f>C549*E549*F549</f>
        <v>0</v>
      </c>
    </row>
    <row r="550" spans="2:7" ht="12.75">
      <c r="B550" t="s">
        <v>604</v>
      </c>
      <c r="D550" t="s">
        <v>440</v>
      </c>
      <c r="E550">
        <v>1</v>
      </c>
      <c r="F550" s="44"/>
      <c r="G550" s="21">
        <f>C550*E550*F550</f>
        <v>0</v>
      </c>
    </row>
    <row r="551" spans="2:7" ht="12.75">
      <c r="B551" t="s">
        <v>605</v>
      </c>
      <c r="D551" t="s">
        <v>440</v>
      </c>
      <c r="E551">
        <v>1</v>
      </c>
      <c r="F551" s="44"/>
      <c r="G551" s="21">
        <f>C551*E551*F551</f>
        <v>0</v>
      </c>
    </row>
    <row r="552" spans="2:8" ht="12.75">
      <c r="B552" t="s">
        <v>410</v>
      </c>
      <c r="D552" t="s">
        <v>609</v>
      </c>
      <c r="E552">
        <v>1</v>
      </c>
      <c r="F552" s="8">
        <f>SUM(G549:G551)</f>
        <v>0</v>
      </c>
      <c r="G552" s="21">
        <f>F552*B8</f>
        <v>0</v>
      </c>
      <c r="H552" s="21">
        <f>SUM(G549:G552)</f>
        <v>0</v>
      </c>
    </row>
    <row r="554" spans="2:10" ht="12.75">
      <c r="B554" t="s">
        <v>496</v>
      </c>
      <c r="D554" t="s">
        <v>440</v>
      </c>
      <c r="E554">
        <v>1</v>
      </c>
      <c r="F554" s="44"/>
      <c r="G554" s="21">
        <f>C554*E554*F554</f>
        <v>0</v>
      </c>
      <c r="J554" s="20"/>
    </row>
    <row r="555" spans="2:10" ht="12.75">
      <c r="B555" t="s">
        <v>427</v>
      </c>
      <c r="D555" t="s">
        <v>609</v>
      </c>
      <c r="E555">
        <v>1</v>
      </c>
      <c r="F555" s="8">
        <f>G554</f>
        <v>0</v>
      </c>
      <c r="G555" s="21">
        <f>F555*B8</f>
        <v>0</v>
      </c>
      <c r="H555" s="21">
        <f>SUM(G554:G555)</f>
        <v>0</v>
      </c>
      <c r="J555" s="20"/>
    </row>
    <row r="556" spans="1:7" ht="12.75">
      <c r="A556" t="s">
        <v>262</v>
      </c>
      <c r="C556">
        <v>5</v>
      </c>
      <c r="D556" t="s">
        <v>598</v>
      </c>
      <c r="E556">
        <v>1</v>
      </c>
      <c r="F556" s="8">
        <v>550</v>
      </c>
      <c r="G556" s="21">
        <f aca="true" t="shared" si="20" ref="G556:G567">C556*E556*F556</f>
        <v>2750</v>
      </c>
    </row>
    <row r="557" spans="2:8" ht="12.75">
      <c r="B557" t="s">
        <v>410</v>
      </c>
      <c r="D557" t="s">
        <v>609</v>
      </c>
      <c r="E557">
        <v>1</v>
      </c>
      <c r="F557" s="8">
        <f>SUM(G556)</f>
        <v>2750</v>
      </c>
      <c r="G557" s="21">
        <f>F557*B8</f>
        <v>0</v>
      </c>
      <c r="H557" s="21">
        <f>SUM(G554:G557)</f>
        <v>2750</v>
      </c>
    </row>
    <row r="558" spans="1:8" ht="12.75">
      <c r="A558" t="s">
        <v>263</v>
      </c>
      <c r="D558" t="s">
        <v>609</v>
      </c>
      <c r="E558">
        <v>1</v>
      </c>
      <c r="G558" s="21">
        <f t="shared" si="20"/>
        <v>0</v>
      </c>
      <c r="H558" s="21">
        <f aca="true" t="shared" si="21" ref="H558:H567">G558</f>
        <v>0</v>
      </c>
    </row>
    <row r="559" spans="1:8" ht="12.75">
      <c r="A559" t="s">
        <v>264</v>
      </c>
      <c r="C559">
        <v>5</v>
      </c>
      <c r="D559" t="s">
        <v>597</v>
      </c>
      <c r="E559">
        <v>1</v>
      </c>
      <c r="F559" s="8">
        <v>1250</v>
      </c>
      <c r="G559" s="21">
        <f t="shared" si="20"/>
        <v>6250</v>
      </c>
      <c r="H559" s="21">
        <f t="shared" si="21"/>
        <v>6250</v>
      </c>
    </row>
    <row r="560" spans="1:8" ht="12.75">
      <c r="A560" t="s">
        <v>265</v>
      </c>
      <c r="D560" t="s">
        <v>609</v>
      </c>
      <c r="E560">
        <v>1</v>
      </c>
      <c r="G560" s="21">
        <f t="shared" si="20"/>
        <v>0</v>
      </c>
      <c r="H560" s="21">
        <f t="shared" si="21"/>
        <v>0</v>
      </c>
    </row>
    <row r="561" spans="1:8" ht="12.75">
      <c r="A561" t="s">
        <v>266</v>
      </c>
      <c r="D561" t="s">
        <v>440</v>
      </c>
      <c r="E561">
        <v>1</v>
      </c>
      <c r="G561" s="21">
        <f t="shared" si="20"/>
        <v>0</v>
      </c>
      <c r="H561" s="21">
        <f t="shared" si="21"/>
        <v>0</v>
      </c>
    </row>
    <row r="562" spans="1:8" ht="12.75">
      <c r="A562" t="s">
        <v>267</v>
      </c>
      <c r="D562" t="s">
        <v>440</v>
      </c>
      <c r="E562">
        <v>1</v>
      </c>
      <c r="G562" s="21">
        <f>C562*E562*F562</f>
        <v>0</v>
      </c>
      <c r="H562" s="21">
        <f>G562</f>
        <v>0</v>
      </c>
    </row>
    <row r="563" spans="1:8" ht="12.75">
      <c r="A563" t="s">
        <v>268</v>
      </c>
      <c r="D563" t="s">
        <v>440</v>
      </c>
      <c r="E563">
        <v>1</v>
      </c>
      <c r="G563" s="21">
        <f>C563*E563*F563</f>
        <v>0</v>
      </c>
      <c r="H563" s="21">
        <f>G563</f>
        <v>0</v>
      </c>
    </row>
    <row r="564" spans="1:8" ht="12.75">
      <c r="A564" t="s">
        <v>391</v>
      </c>
      <c r="D564" t="s">
        <v>440</v>
      </c>
      <c r="E564">
        <v>1</v>
      </c>
      <c r="G564" s="21">
        <f>C564*E564*F564</f>
        <v>0</v>
      </c>
      <c r="H564" s="21">
        <f>G564</f>
        <v>0</v>
      </c>
    </row>
    <row r="565" spans="1:8" ht="12.75">
      <c r="A565" t="s">
        <v>392</v>
      </c>
      <c r="D565" t="s">
        <v>440</v>
      </c>
      <c r="E565">
        <v>1</v>
      </c>
      <c r="G565" s="21">
        <f>C565*E565*F565</f>
        <v>0</v>
      </c>
      <c r="H565" s="21">
        <f>G565</f>
        <v>0</v>
      </c>
    </row>
    <row r="566" spans="1:8" ht="12.75">
      <c r="A566" t="s">
        <v>271</v>
      </c>
      <c r="D566" t="s">
        <v>440</v>
      </c>
      <c r="E566">
        <v>1</v>
      </c>
      <c r="G566" s="21">
        <f>C566*E566*F566</f>
        <v>0</v>
      </c>
      <c r="H566" s="21">
        <f>G566</f>
        <v>0</v>
      </c>
    </row>
    <row r="567" spans="1:8" ht="12.75">
      <c r="A567" t="s">
        <v>360</v>
      </c>
      <c r="D567" t="s">
        <v>609</v>
      </c>
      <c r="E567">
        <v>1</v>
      </c>
      <c r="G567" s="21">
        <f t="shared" si="20"/>
        <v>0</v>
      </c>
      <c r="H567" s="21">
        <f t="shared" si="21"/>
        <v>0</v>
      </c>
    </row>
    <row r="568" spans="1:8" ht="12.75">
      <c r="A568" t="s">
        <v>272</v>
      </c>
      <c r="D568" t="s">
        <v>609</v>
      </c>
      <c r="E568">
        <v>1</v>
      </c>
      <c r="G568" s="21">
        <f>C568*E568*F568</f>
        <v>0</v>
      </c>
      <c r="H568" s="21">
        <f>G568</f>
        <v>0</v>
      </c>
    </row>
    <row r="569" spans="1:8" ht="12.75">
      <c r="A569" t="s">
        <v>273</v>
      </c>
      <c r="C569">
        <v>1</v>
      </c>
      <c r="D569" t="s">
        <v>469</v>
      </c>
      <c r="E569">
        <v>1</v>
      </c>
      <c r="F569" s="8">
        <v>500</v>
      </c>
      <c r="G569" s="21">
        <f>C569*E569*F569</f>
        <v>500</v>
      </c>
      <c r="H569" s="21">
        <f>G569</f>
        <v>500</v>
      </c>
    </row>
    <row r="570" spans="1:8" ht="12.75">
      <c r="A570" t="s">
        <v>274</v>
      </c>
      <c r="D570" t="s">
        <v>581</v>
      </c>
      <c r="E570">
        <v>1</v>
      </c>
      <c r="G570" s="21">
        <f>C570*E570*F570</f>
        <v>0</v>
      </c>
      <c r="H570" s="21">
        <f>G570</f>
        <v>0</v>
      </c>
    </row>
    <row r="571" spans="1:8" ht="12.75">
      <c r="A571" t="s">
        <v>599</v>
      </c>
      <c r="C571">
        <v>5</v>
      </c>
      <c r="D571" t="s">
        <v>489</v>
      </c>
      <c r="E571">
        <v>1</v>
      </c>
      <c r="F571" s="8">
        <v>450</v>
      </c>
      <c r="G571" s="21">
        <f>C571*E571*F571</f>
        <v>2250</v>
      </c>
      <c r="H571" s="21">
        <f>G571</f>
        <v>2250</v>
      </c>
    </row>
    <row r="572" spans="1:8" ht="12.75">
      <c r="A572" t="s">
        <v>275</v>
      </c>
      <c r="D572" t="s">
        <v>581</v>
      </c>
      <c r="E572">
        <v>1</v>
      </c>
      <c r="G572" s="21">
        <f>C572*E572*F572</f>
        <v>0</v>
      </c>
      <c r="H572" s="21">
        <f>G572</f>
        <v>0</v>
      </c>
    </row>
    <row r="573" ht="12.75">
      <c r="A573" t="s">
        <v>276</v>
      </c>
    </row>
    <row r="574" spans="2:8" ht="12.75">
      <c r="B574" t="s">
        <v>497</v>
      </c>
      <c r="D574" t="s">
        <v>581</v>
      </c>
      <c r="E574">
        <v>1</v>
      </c>
      <c r="G574" s="21">
        <f>C574*E574*F574</f>
        <v>0</v>
      </c>
      <c r="H574" s="21">
        <f>G574</f>
        <v>0</v>
      </c>
    </row>
    <row r="575" spans="2:8" ht="12.75">
      <c r="B575" t="s">
        <v>610</v>
      </c>
      <c r="F575" s="8">
        <f>SUM(H536:H558)+G562+G563+H580+G572</f>
        <v>11750</v>
      </c>
      <c r="G575" s="21">
        <f>B4*F575</f>
        <v>0</v>
      </c>
      <c r="H575" s="21">
        <f>G575</f>
        <v>0</v>
      </c>
    </row>
    <row r="576" spans="6:9" ht="12.75">
      <c r="F576" s="25" t="s">
        <v>277</v>
      </c>
      <c r="I576" s="20">
        <f>SUM(H534:H575)</f>
        <v>20750</v>
      </c>
    </row>
    <row r="578" spans="1:9" ht="12.75">
      <c r="A578" s="1" t="s">
        <v>85</v>
      </c>
      <c r="H578" s="8"/>
      <c r="I578" s="8"/>
    </row>
    <row r="579" ht="12.75">
      <c r="A579" t="s">
        <v>115</v>
      </c>
    </row>
    <row r="580" spans="2:7" ht="12.75">
      <c r="B580" t="s">
        <v>611</v>
      </c>
      <c r="D580" t="s">
        <v>440</v>
      </c>
      <c r="E580">
        <v>1</v>
      </c>
      <c r="F580" s="44"/>
      <c r="G580" s="21">
        <f>C580*E580*F580</f>
        <v>0</v>
      </c>
    </row>
    <row r="581" spans="2:7" ht="12.75">
      <c r="B581" t="s">
        <v>604</v>
      </c>
      <c r="C581">
        <v>5</v>
      </c>
      <c r="D581" t="s">
        <v>440</v>
      </c>
      <c r="E581">
        <v>1</v>
      </c>
      <c r="F581" s="44">
        <v>550</v>
      </c>
      <c r="G581" s="21">
        <f>C581*E581*F581</f>
        <v>2750</v>
      </c>
    </row>
    <row r="582" spans="2:7" ht="12.75">
      <c r="B582" t="s">
        <v>507</v>
      </c>
      <c r="D582" t="s">
        <v>440</v>
      </c>
      <c r="E582">
        <v>1</v>
      </c>
      <c r="F582" s="44"/>
      <c r="G582" s="21">
        <f>C582*E582*F582</f>
        <v>0</v>
      </c>
    </row>
    <row r="583" spans="2:8" ht="12.75">
      <c r="B583" t="s">
        <v>410</v>
      </c>
      <c r="D583" t="s">
        <v>609</v>
      </c>
      <c r="E583">
        <v>1</v>
      </c>
      <c r="F583" s="8">
        <f>SUM(G580:G582)</f>
        <v>2750</v>
      </c>
      <c r="G583" s="21">
        <f>F583*B8</f>
        <v>0</v>
      </c>
      <c r="H583" s="21">
        <f>SUM(G580:G583)</f>
        <v>2750</v>
      </c>
    </row>
    <row r="584" ht="12.75">
      <c r="A584" t="s">
        <v>116</v>
      </c>
    </row>
    <row r="585" spans="2:7" ht="12.75">
      <c r="B585" t="s">
        <v>604</v>
      </c>
      <c r="D585" t="s">
        <v>440</v>
      </c>
      <c r="E585">
        <v>1</v>
      </c>
      <c r="F585" s="44"/>
      <c r="G585" s="21">
        <f>C585*E585*F585</f>
        <v>0</v>
      </c>
    </row>
    <row r="586" spans="2:8" ht="12.75">
      <c r="B586" t="s">
        <v>427</v>
      </c>
      <c r="D586" t="s">
        <v>609</v>
      </c>
      <c r="E586">
        <v>1</v>
      </c>
      <c r="F586" s="8">
        <f>SUM(G585:G585)</f>
        <v>0</v>
      </c>
      <c r="G586" s="21">
        <f>F586*B8</f>
        <v>0</v>
      </c>
      <c r="H586" s="21">
        <f>SUM(G583:G586)</f>
        <v>0</v>
      </c>
    </row>
    <row r="587" spans="1:8" ht="12.75">
      <c r="A587" t="s">
        <v>117</v>
      </c>
      <c r="C587">
        <v>1</v>
      </c>
      <c r="D587" t="s">
        <v>609</v>
      </c>
      <c r="E587">
        <v>1</v>
      </c>
      <c r="F587" s="8">
        <v>100</v>
      </c>
      <c r="G587" s="21">
        <f>C587*E587*F587</f>
        <v>100</v>
      </c>
      <c r="H587" s="21">
        <f aca="true" t="shared" si="22" ref="H587:H592">G587</f>
        <v>100</v>
      </c>
    </row>
    <row r="588" spans="1:8" ht="12.75">
      <c r="A588" t="s">
        <v>118</v>
      </c>
      <c r="C588">
        <v>5</v>
      </c>
      <c r="D588" t="s">
        <v>597</v>
      </c>
      <c r="E588">
        <v>1</v>
      </c>
      <c r="F588" s="8">
        <v>300</v>
      </c>
      <c r="G588" s="21">
        <f>C588*E588*F588</f>
        <v>1500</v>
      </c>
      <c r="H588" s="21">
        <f t="shared" si="22"/>
        <v>1500</v>
      </c>
    </row>
    <row r="589" spans="1:8" ht="12.75">
      <c r="A589" t="s">
        <v>625</v>
      </c>
      <c r="D589" t="s">
        <v>581</v>
      </c>
      <c r="E589">
        <v>1</v>
      </c>
      <c r="G589" s="21">
        <f>C589*E589*F589</f>
        <v>0</v>
      </c>
      <c r="H589" s="21">
        <f t="shared" si="22"/>
        <v>0</v>
      </c>
    </row>
    <row r="590" spans="1:8" ht="12.75">
      <c r="A590" t="s">
        <v>119</v>
      </c>
      <c r="D590" t="s">
        <v>581</v>
      </c>
      <c r="E590">
        <v>1</v>
      </c>
      <c r="G590" s="21">
        <f>C590*E590*F590</f>
        <v>0</v>
      </c>
      <c r="H590" s="21">
        <f t="shared" si="22"/>
        <v>0</v>
      </c>
    </row>
    <row r="591" spans="1:8" ht="12.75">
      <c r="A591" t="s">
        <v>120</v>
      </c>
      <c r="D591" t="s">
        <v>609</v>
      </c>
      <c r="E591">
        <v>1</v>
      </c>
      <c r="G591" s="21">
        <f>C591*E591*F591</f>
        <v>0</v>
      </c>
      <c r="H591" s="21">
        <f t="shared" si="22"/>
        <v>0</v>
      </c>
    </row>
    <row r="592" spans="2:8" ht="12.75">
      <c r="B592" t="s">
        <v>610</v>
      </c>
      <c r="F592" s="8">
        <f>SUM(H583:H586)</f>
        <v>2750</v>
      </c>
      <c r="G592" s="21">
        <f>B4*F592</f>
        <v>0</v>
      </c>
      <c r="H592" s="21">
        <f t="shared" si="22"/>
        <v>0</v>
      </c>
    </row>
    <row r="593" spans="6:9" ht="12.75">
      <c r="F593" s="25" t="s">
        <v>121</v>
      </c>
      <c r="I593" s="20">
        <f>SUM(H579:H592)</f>
        <v>4350</v>
      </c>
    </row>
    <row r="595" spans="1:8" ht="12.75">
      <c r="A595" s="1" t="s">
        <v>122</v>
      </c>
      <c r="H595" s="21" t="s">
        <v>417</v>
      </c>
    </row>
    <row r="596" spans="1:10" ht="12.75">
      <c r="A596" t="s">
        <v>123</v>
      </c>
      <c r="J596" s="20"/>
    </row>
    <row r="597" spans="4:10" ht="12.75">
      <c r="D597" t="s">
        <v>581</v>
      </c>
      <c r="E597">
        <v>1</v>
      </c>
      <c r="G597" s="21">
        <f>C597*E597*F597</f>
        <v>0</v>
      </c>
      <c r="H597" s="21">
        <f>G597</f>
        <v>0</v>
      </c>
      <c r="J597" s="20"/>
    </row>
    <row r="598" spans="1:10" ht="12.75">
      <c r="A598" t="s">
        <v>124</v>
      </c>
      <c r="J598" s="8"/>
    </row>
    <row r="599" spans="1:8" ht="12.75">
      <c r="A599" t="s">
        <v>361</v>
      </c>
      <c r="G599"/>
      <c r="H599"/>
    </row>
    <row r="600" spans="2:7" ht="12.75">
      <c r="B600" t="s">
        <v>611</v>
      </c>
      <c r="D600" t="s">
        <v>440</v>
      </c>
      <c r="E600">
        <v>1</v>
      </c>
      <c r="G600" s="21">
        <f>C600*E600*F600</f>
        <v>0</v>
      </c>
    </row>
    <row r="601" spans="2:7" ht="12.75">
      <c r="B601" t="s">
        <v>604</v>
      </c>
      <c r="D601" t="s">
        <v>440</v>
      </c>
      <c r="E601">
        <v>1</v>
      </c>
      <c r="G601" s="21">
        <f>C601*E601*F601</f>
        <v>0</v>
      </c>
    </row>
    <row r="602" spans="2:8" ht="12.75">
      <c r="B602" t="s">
        <v>605</v>
      </c>
      <c r="D602" t="s">
        <v>440</v>
      </c>
      <c r="E602">
        <v>1</v>
      </c>
      <c r="G602" s="21">
        <f>C602*E602*F602</f>
        <v>0</v>
      </c>
      <c r="H602" s="21">
        <f>SUM(G600:G602)</f>
        <v>0</v>
      </c>
    </row>
    <row r="603" spans="1:6" ht="12.75">
      <c r="A603" t="s">
        <v>514</v>
      </c>
      <c r="F603" s="44"/>
    </row>
    <row r="604" spans="1:6" ht="12.75">
      <c r="A604" t="s">
        <v>536</v>
      </c>
      <c r="F604" s="44"/>
    </row>
    <row r="605" spans="2:7" ht="12.75">
      <c r="B605" t="s">
        <v>611</v>
      </c>
      <c r="D605" t="s">
        <v>441</v>
      </c>
      <c r="E605">
        <v>1</v>
      </c>
      <c r="G605" s="21">
        <f>C605*E605*F605</f>
        <v>0</v>
      </c>
    </row>
    <row r="606" spans="2:7" ht="12.75">
      <c r="B606" t="s">
        <v>604</v>
      </c>
      <c r="D606" t="s">
        <v>440</v>
      </c>
      <c r="E606">
        <v>1</v>
      </c>
      <c r="G606" s="21">
        <f>C606*E606*F606</f>
        <v>0</v>
      </c>
    </row>
    <row r="607" spans="2:8" ht="12.75">
      <c r="B607" t="s">
        <v>605</v>
      </c>
      <c r="D607" t="s">
        <v>441</v>
      </c>
      <c r="E607">
        <v>1</v>
      </c>
      <c r="G607" s="21">
        <f>C607*E607*F607</f>
        <v>0</v>
      </c>
      <c r="H607" s="21">
        <f>SUM(G605:G607)</f>
        <v>0</v>
      </c>
    </row>
    <row r="608" ht="12.75">
      <c r="A608" t="s">
        <v>537</v>
      </c>
    </row>
    <row r="609" spans="2:7" ht="12.75">
      <c r="B609" t="s">
        <v>611</v>
      </c>
      <c r="D609" t="s">
        <v>441</v>
      </c>
      <c r="E609">
        <v>1</v>
      </c>
      <c r="G609" s="21">
        <f>C609*E609*F609</f>
        <v>0</v>
      </c>
    </row>
    <row r="610" spans="2:7" ht="12.75">
      <c r="B610" t="s">
        <v>604</v>
      </c>
      <c r="D610" t="s">
        <v>440</v>
      </c>
      <c r="E610">
        <v>1</v>
      </c>
      <c r="G610" s="21">
        <f>C610*E610*F610</f>
        <v>0</v>
      </c>
    </row>
    <row r="611" spans="2:8" ht="12.75">
      <c r="B611" t="s">
        <v>605</v>
      </c>
      <c r="D611" t="s">
        <v>441</v>
      </c>
      <c r="E611">
        <v>1</v>
      </c>
      <c r="G611" s="21">
        <f>C611*E611*F611</f>
        <v>0</v>
      </c>
      <c r="H611" s="21">
        <f>SUM(G609:G611)</f>
        <v>0</v>
      </c>
    </row>
    <row r="612" spans="1:8" ht="12.75">
      <c r="A612" t="s">
        <v>538</v>
      </c>
      <c r="G612"/>
      <c r="H612"/>
    </row>
    <row r="613" spans="2:7" ht="12.75">
      <c r="B613" t="s">
        <v>611</v>
      </c>
      <c r="D613" t="s">
        <v>440</v>
      </c>
      <c r="E613">
        <v>1</v>
      </c>
      <c r="G613" s="21">
        <f>C613*E613*F613</f>
        <v>0</v>
      </c>
    </row>
    <row r="614" spans="2:7" ht="12.75">
      <c r="B614" t="s">
        <v>604</v>
      </c>
      <c r="D614" t="s">
        <v>440</v>
      </c>
      <c r="E614">
        <v>1</v>
      </c>
      <c r="G614" s="21">
        <f>C614*E614*F614</f>
        <v>0</v>
      </c>
    </row>
    <row r="615" spans="2:8" ht="12.75">
      <c r="B615" t="s">
        <v>605</v>
      </c>
      <c r="D615" t="s">
        <v>440</v>
      </c>
      <c r="E615">
        <v>1</v>
      </c>
      <c r="G615" s="21">
        <f>C615*E615*F615</f>
        <v>0</v>
      </c>
      <c r="H615" s="21">
        <f>SUM(G613:G615)</f>
        <v>0</v>
      </c>
    </row>
    <row r="616" spans="1:8" ht="12.75">
      <c r="A616" t="s">
        <v>539</v>
      </c>
      <c r="G616"/>
      <c r="H616"/>
    </row>
    <row r="617" spans="2:10" ht="12.75">
      <c r="B617" t="s">
        <v>611</v>
      </c>
      <c r="D617" t="s">
        <v>440</v>
      </c>
      <c r="E617">
        <v>1</v>
      </c>
      <c r="G617" s="21">
        <f>C617*E617*F617</f>
        <v>0</v>
      </c>
      <c r="J617" s="20"/>
    </row>
    <row r="618" spans="2:10" ht="12.75">
      <c r="B618" t="s">
        <v>604</v>
      </c>
      <c r="D618" t="s">
        <v>440</v>
      </c>
      <c r="E618">
        <v>1</v>
      </c>
      <c r="G618" s="21">
        <f>C618*E618*F618</f>
        <v>0</v>
      </c>
      <c r="J618" s="20"/>
    </row>
    <row r="619" spans="2:10" ht="12.75">
      <c r="B619" t="s">
        <v>605</v>
      </c>
      <c r="D619" t="s">
        <v>440</v>
      </c>
      <c r="E619">
        <v>1</v>
      </c>
      <c r="G619" s="21">
        <f>C619*E619*F619</f>
        <v>0</v>
      </c>
      <c r="H619" s="21">
        <f>SUM(G617:G619)</f>
        <v>0</v>
      </c>
      <c r="J619" s="20"/>
    </row>
    <row r="620" ht="12.75">
      <c r="A620" t="s">
        <v>540</v>
      </c>
    </row>
    <row r="621" spans="2:8" ht="12.75">
      <c r="B621" t="s">
        <v>604</v>
      </c>
      <c r="D621" t="s">
        <v>440</v>
      </c>
      <c r="E621">
        <v>1</v>
      </c>
      <c r="G621" s="21">
        <f>C621*E621*F621</f>
        <v>0</v>
      </c>
      <c r="H621" s="21">
        <f>G621</f>
        <v>0</v>
      </c>
    </row>
    <row r="622" ht="12.75">
      <c r="A622" t="s">
        <v>541</v>
      </c>
    </row>
    <row r="623" spans="2:7" ht="12.75">
      <c r="B623" t="s">
        <v>611</v>
      </c>
      <c r="D623" t="s">
        <v>440</v>
      </c>
      <c r="E623">
        <v>1</v>
      </c>
      <c r="G623" s="21">
        <f>C623*E623*F623</f>
        <v>0</v>
      </c>
    </row>
    <row r="624" spans="2:7" ht="12.75">
      <c r="B624" t="s">
        <v>604</v>
      </c>
      <c r="D624" t="s">
        <v>440</v>
      </c>
      <c r="E624">
        <v>1</v>
      </c>
      <c r="G624" s="21">
        <f>C624*E624*F624</f>
        <v>0</v>
      </c>
    </row>
    <row r="625" spans="2:8" ht="12.75">
      <c r="B625" t="s">
        <v>605</v>
      </c>
      <c r="D625" t="s">
        <v>440</v>
      </c>
      <c r="E625">
        <v>1</v>
      </c>
      <c r="G625" s="21">
        <f>C625*E625*F625</f>
        <v>0</v>
      </c>
      <c r="H625" s="21">
        <f>SUM(G623:G625)</f>
        <v>0</v>
      </c>
    </row>
    <row r="626" spans="1:8" ht="12.75">
      <c r="A626" t="s">
        <v>542</v>
      </c>
      <c r="D626" t="s">
        <v>440</v>
      </c>
      <c r="E626">
        <v>1</v>
      </c>
      <c r="G626" s="21">
        <f>C626*E626*F626</f>
        <v>0</v>
      </c>
      <c r="H626" s="21">
        <f>G626</f>
        <v>0</v>
      </c>
    </row>
    <row r="627" ht="12.75">
      <c r="A627" t="s">
        <v>516</v>
      </c>
    </row>
    <row r="628" spans="2:7" ht="12.75">
      <c r="B628" t="s">
        <v>611</v>
      </c>
      <c r="D628" t="s">
        <v>440</v>
      </c>
      <c r="E628">
        <v>1</v>
      </c>
      <c r="G628" s="21">
        <f>C628*E628*F628</f>
        <v>0</v>
      </c>
    </row>
    <row r="629" spans="2:7" ht="12.75">
      <c r="B629" t="s">
        <v>604</v>
      </c>
      <c r="D629" t="s">
        <v>440</v>
      </c>
      <c r="E629">
        <v>1</v>
      </c>
      <c r="G629" s="21">
        <f>C629*E629*F629</f>
        <v>0</v>
      </c>
    </row>
    <row r="630" spans="2:8" ht="12.75">
      <c r="B630" t="s">
        <v>605</v>
      </c>
      <c r="D630" t="s">
        <v>440</v>
      </c>
      <c r="E630">
        <v>1</v>
      </c>
      <c r="G630" s="21">
        <f>C630*E630*F630</f>
        <v>0</v>
      </c>
      <c r="H630" s="21">
        <f>SUM(G628:G630)</f>
        <v>0</v>
      </c>
    </row>
    <row r="631" ht="12.75">
      <c r="A631" t="s">
        <v>517</v>
      </c>
    </row>
    <row r="632" spans="2:7" ht="12.75">
      <c r="B632" t="s">
        <v>611</v>
      </c>
      <c r="D632" t="s">
        <v>440</v>
      </c>
      <c r="E632">
        <v>1</v>
      </c>
      <c r="G632" s="21">
        <f>C632*E632*F632</f>
        <v>0</v>
      </c>
    </row>
    <row r="633" spans="2:7" ht="12.75">
      <c r="B633" t="s">
        <v>604</v>
      </c>
      <c r="D633" t="s">
        <v>440</v>
      </c>
      <c r="E633">
        <v>1</v>
      </c>
      <c r="G633" s="21">
        <f>C633*E633*F633</f>
        <v>0</v>
      </c>
    </row>
    <row r="634" spans="2:8" ht="12.75">
      <c r="B634" t="s">
        <v>605</v>
      </c>
      <c r="D634" t="s">
        <v>440</v>
      </c>
      <c r="E634">
        <v>1</v>
      </c>
      <c r="G634" s="21">
        <f>C634*E634*F634</f>
        <v>0</v>
      </c>
      <c r="H634" s="21">
        <f>SUM(G632:G634)</f>
        <v>0</v>
      </c>
    </row>
    <row r="635" ht="12.75">
      <c r="A635" t="s">
        <v>518</v>
      </c>
    </row>
    <row r="636" spans="2:7" ht="12.75">
      <c r="B636" t="s">
        <v>611</v>
      </c>
      <c r="D636" t="s">
        <v>440</v>
      </c>
      <c r="E636">
        <v>1</v>
      </c>
      <c r="G636" s="21">
        <f>C636*E636*F636</f>
        <v>0</v>
      </c>
    </row>
    <row r="637" spans="2:7" ht="12.75">
      <c r="B637" t="s">
        <v>604</v>
      </c>
      <c r="D637" t="s">
        <v>440</v>
      </c>
      <c r="E637">
        <v>1</v>
      </c>
      <c r="G637" s="21">
        <f>C637*E637*F637</f>
        <v>0</v>
      </c>
    </row>
    <row r="638" spans="2:8" ht="12.75">
      <c r="B638" t="s">
        <v>605</v>
      </c>
      <c r="D638" t="s">
        <v>440</v>
      </c>
      <c r="E638">
        <v>1</v>
      </c>
      <c r="G638" s="21">
        <f>C638*E638*F638</f>
        <v>0</v>
      </c>
      <c r="H638" s="21">
        <f>SUM(G636:G638)</f>
        <v>0</v>
      </c>
    </row>
    <row r="639" ht="12.75">
      <c r="A639" t="s">
        <v>515</v>
      </c>
    </row>
    <row r="640" spans="2:7" ht="12.75">
      <c r="B640" t="s">
        <v>604</v>
      </c>
      <c r="D640" t="s">
        <v>440</v>
      </c>
      <c r="E640">
        <v>1</v>
      </c>
      <c r="G640" s="21">
        <f>C640*E640*F640</f>
        <v>0</v>
      </c>
    </row>
    <row r="641" spans="2:8" ht="12.75">
      <c r="B641" t="s">
        <v>605</v>
      </c>
      <c r="D641" t="s">
        <v>440</v>
      </c>
      <c r="E641">
        <v>1</v>
      </c>
      <c r="G641" s="21">
        <f>C641*E641*F641</f>
        <v>0</v>
      </c>
      <c r="H641" s="21">
        <f>SUM(G640:G641)</f>
        <v>0</v>
      </c>
    </row>
    <row r="642" ht="12.75">
      <c r="A642" t="s">
        <v>626</v>
      </c>
    </row>
    <row r="643" spans="2:7" ht="12.75">
      <c r="B643" t="s">
        <v>611</v>
      </c>
      <c r="D643" t="s">
        <v>440</v>
      </c>
      <c r="E643">
        <v>1</v>
      </c>
      <c r="G643" s="21">
        <f>C643*E643*F643</f>
        <v>0</v>
      </c>
    </row>
    <row r="644" spans="2:8" ht="12.75">
      <c r="B644" t="s">
        <v>604</v>
      </c>
      <c r="D644" t="s">
        <v>440</v>
      </c>
      <c r="E644">
        <v>1</v>
      </c>
      <c r="G644" s="21">
        <f>C644*E644*F644</f>
        <v>0</v>
      </c>
      <c r="H644" s="8">
        <f>SUM(G643:G644)</f>
        <v>0</v>
      </c>
    </row>
    <row r="645" ht="12.75">
      <c r="A645" t="s">
        <v>627</v>
      </c>
    </row>
    <row r="646" spans="2:7" ht="12.75">
      <c r="B646" t="s">
        <v>611</v>
      </c>
      <c r="D646" t="s">
        <v>440</v>
      </c>
      <c r="E646">
        <v>1</v>
      </c>
      <c r="G646" s="21">
        <f aca="true" t="shared" si="23" ref="G646:G653">C646*E646*F646</f>
        <v>0</v>
      </c>
    </row>
    <row r="647" spans="2:8" ht="12.75">
      <c r="B647" t="s">
        <v>604</v>
      </c>
      <c r="D647" t="s">
        <v>440</v>
      </c>
      <c r="E647">
        <v>1</v>
      </c>
      <c r="G647" s="21">
        <f t="shared" si="23"/>
        <v>0</v>
      </c>
      <c r="H647" s="8">
        <f>SUM(G646:G647)</f>
        <v>0</v>
      </c>
    </row>
    <row r="648" spans="1:8" ht="12.75">
      <c r="A648" t="s">
        <v>359</v>
      </c>
      <c r="D648" t="s">
        <v>440</v>
      </c>
      <c r="E648">
        <v>1</v>
      </c>
      <c r="G648" s="21">
        <f t="shared" si="23"/>
        <v>0</v>
      </c>
      <c r="H648" s="21">
        <f aca="true" t="shared" si="24" ref="H648:H653">G648</f>
        <v>0</v>
      </c>
    </row>
    <row r="649" spans="1:8" ht="12.75">
      <c r="A649" t="s">
        <v>588</v>
      </c>
      <c r="D649" t="s">
        <v>440</v>
      </c>
      <c r="E649">
        <v>1</v>
      </c>
      <c r="G649" s="21">
        <f t="shared" si="23"/>
        <v>0</v>
      </c>
      <c r="H649" s="21">
        <f t="shared" si="24"/>
        <v>0</v>
      </c>
    </row>
    <row r="650" spans="1:8" ht="12.75">
      <c r="A650" t="s">
        <v>589</v>
      </c>
      <c r="D650" t="s">
        <v>440</v>
      </c>
      <c r="E650">
        <v>1</v>
      </c>
      <c r="G650" s="21">
        <f t="shared" si="23"/>
        <v>0</v>
      </c>
      <c r="H650" s="21">
        <f t="shared" si="24"/>
        <v>0</v>
      </c>
    </row>
    <row r="651" spans="1:8" ht="12.75">
      <c r="A651" t="s">
        <v>590</v>
      </c>
      <c r="B651" t="s">
        <v>604</v>
      </c>
      <c r="D651" t="s">
        <v>440</v>
      </c>
      <c r="E651">
        <v>1</v>
      </c>
      <c r="G651" s="21">
        <f t="shared" si="23"/>
        <v>0</v>
      </c>
      <c r="H651" s="8">
        <f t="shared" si="24"/>
        <v>0</v>
      </c>
    </row>
    <row r="652" spans="1:8" ht="12.75">
      <c r="A652" t="s">
        <v>498</v>
      </c>
      <c r="B652" t="s">
        <v>604</v>
      </c>
      <c r="D652" t="s">
        <v>440</v>
      </c>
      <c r="E652">
        <v>1</v>
      </c>
      <c r="G652" s="21">
        <f t="shared" si="23"/>
        <v>0</v>
      </c>
      <c r="H652" s="8">
        <f t="shared" si="24"/>
        <v>0</v>
      </c>
    </row>
    <row r="653" spans="1:9" ht="12.75">
      <c r="A653" t="s">
        <v>591</v>
      </c>
      <c r="D653" t="s">
        <v>609</v>
      </c>
      <c r="E653">
        <v>1</v>
      </c>
      <c r="G653" s="21">
        <f t="shared" si="23"/>
        <v>0</v>
      </c>
      <c r="H653" s="21">
        <f t="shared" si="24"/>
        <v>0</v>
      </c>
      <c r="I653"/>
    </row>
    <row r="654" spans="1:9" ht="12.75">
      <c r="A654" t="s">
        <v>93</v>
      </c>
      <c r="I654"/>
    </row>
    <row r="655" spans="1:9" ht="12.75">
      <c r="A655" s="10" t="s">
        <v>524</v>
      </c>
      <c r="B655" s="10"/>
      <c r="C655">
        <v>3</v>
      </c>
      <c r="D655" t="s">
        <v>597</v>
      </c>
      <c r="E655">
        <v>1</v>
      </c>
      <c r="F655" s="8">
        <v>75</v>
      </c>
      <c r="G655" s="21">
        <f aca="true" t="shared" si="25" ref="G655:G678">C655*E655*F655</f>
        <v>225</v>
      </c>
      <c r="H655" s="21">
        <f aca="true" t="shared" si="26" ref="H655:H679">G655</f>
        <v>225</v>
      </c>
      <c r="I655"/>
    </row>
    <row r="656" spans="1:9" ht="12.75">
      <c r="A656" s="10" t="s">
        <v>525</v>
      </c>
      <c r="B656" s="10"/>
      <c r="C656">
        <v>9</v>
      </c>
      <c r="D656" t="s">
        <v>597</v>
      </c>
      <c r="E656">
        <v>1</v>
      </c>
      <c r="F656" s="8">
        <v>75</v>
      </c>
      <c r="G656" s="21">
        <f>C656*E656*F656</f>
        <v>675</v>
      </c>
      <c r="H656" s="21">
        <f>G656</f>
        <v>675</v>
      </c>
      <c r="I656"/>
    </row>
    <row r="657" spans="1:9" ht="12.75">
      <c r="A657" t="s">
        <v>523</v>
      </c>
      <c r="C657">
        <v>9</v>
      </c>
      <c r="D657" t="s">
        <v>597</v>
      </c>
      <c r="E657">
        <v>1</v>
      </c>
      <c r="F657" s="8">
        <v>125</v>
      </c>
      <c r="G657" s="21">
        <f t="shared" si="25"/>
        <v>1125</v>
      </c>
      <c r="H657" s="21">
        <f t="shared" si="26"/>
        <v>1125</v>
      </c>
      <c r="I657"/>
    </row>
    <row r="658" spans="1:9" ht="12.75">
      <c r="A658" t="s">
        <v>512</v>
      </c>
      <c r="D658" t="s">
        <v>46</v>
      </c>
      <c r="E658">
        <v>1</v>
      </c>
      <c r="G658" s="21">
        <f t="shared" si="25"/>
        <v>0</v>
      </c>
      <c r="H658" s="21">
        <f t="shared" si="26"/>
        <v>0</v>
      </c>
      <c r="I658"/>
    </row>
    <row r="659" spans="1:9" ht="12.75">
      <c r="A659" t="s">
        <v>513</v>
      </c>
      <c r="D659" t="s">
        <v>46</v>
      </c>
      <c r="E659">
        <v>1</v>
      </c>
      <c r="G659" s="21">
        <f t="shared" si="25"/>
        <v>0</v>
      </c>
      <c r="H659" s="21">
        <f t="shared" si="26"/>
        <v>0</v>
      </c>
      <c r="I659"/>
    </row>
    <row r="660" spans="1:9" ht="12.75">
      <c r="A660" t="s">
        <v>532</v>
      </c>
      <c r="D660" t="s">
        <v>46</v>
      </c>
      <c r="E660">
        <v>1</v>
      </c>
      <c r="G660" s="21">
        <f t="shared" si="25"/>
        <v>0</v>
      </c>
      <c r="H660" s="21">
        <f t="shared" si="26"/>
        <v>0</v>
      </c>
      <c r="I660"/>
    </row>
    <row r="661" spans="1:9" ht="12.75">
      <c r="A661" t="s">
        <v>548</v>
      </c>
      <c r="D661" t="s">
        <v>46</v>
      </c>
      <c r="E661">
        <v>1</v>
      </c>
      <c r="G661" s="21">
        <f t="shared" si="25"/>
        <v>0</v>
      </c>
      <c r="H661" s="21">
        <f t="shared" si="26"/>
        <v>0</v>
      </c>
      <c r="I661"/>
    </row>
    <row r="662" spans="1:9" ht="12.75">
      <c r="A662" t="s">
        <v>549</v>
      </c>
      <c r="D662" t="s">
        <v>46</v>
      </c>
      <c r="E662">
        <v>1</v>
      </c>
      <c r="G662" s="21">
        <f t="shared" si="25"/>
        <v>0</v>
      </c>
      <c r="H662" s="21">
        <f t="shared" si="26"/>
        <v>0</v>
      </c>
      <c r="I662"/>
    </row>
    <row r="663" spans="1:9" ht="12.75">
      <c r="A663" t="s">
        <v>550</v>
      </c>
      <c r="D663" t="s">
        <v>46</v>
      </c>
      <c r="E663">
        <v>1</v>
      </c>
      <c r="G663" s="21">
        <f t="shared" si="25"/>
        <v>0</v>
      </c>
      <c r="H663" s="21">
        <f t="shared" si="26"/>
        <v>0</v>
      </c>
      <c r="I663"/>
    </row>
    <row r="664" spans="1:9" ht="12.75">
      <c r="A664" t="s">
        <v>551</v>
      </c>
      <c r="D664" t="s">
        <v>46</v>
      </c>
      <c r="E664">
        <v>1</v>
      </c>
      <c r="G664" s="21">
        <f t="shared" si="25"/>
        <v>0</v>
      </c>
      <c r="H664" s="21">
        <f t="shared" si="26"/>
        <v>0</v>
      </c>
      <c r="I664"/>
    </row>
    <row r="665" spans="1:9" ht="12.75">
      <c r="A665" t="s">
        <v>552</v>
      </c>
      <c r="D665" t="s">
        <v>46</v>
      </c>
      <c r="E665">
        <v>1</v>
      </c>
      <c r="G665" s="21">
        <f t="shared" si="25"/>
        <v>0</v>
      </c>
      <c r="H665" s="21">
        <f t="shared" si="26"/>
        <v>0</v>
      </c>
      <c r="I665"/>
    </row>
    <row r="666" spans="1:9" ht="12.75">
      <c r="A666" t="s">
        <v>553</v>
      </c>
      <c r="D666" t="s">
        <v>46</v>
      </c>
      <c r="E666">
        <v>1</v>
      </c>
      <c r="G666" s="21">
        <f t="shared" si="25"/>
        <v>0</v>
      </c>
      <c r="H666" s="21">
        <f t="shared" si="26"/>
        <v>0</v>
      </c>
      <c r="I666"/>
    </row>
    <row r="667" spans="1:9" ht="12.75">
      <c r="A667" t="s">
        <v>554</v>
      </c>
      <c r="D667" t="s">
        <v>46</v>
      </c>
      <c r="E667">
        <v>1</v>
      </c>
      <c r="G667" s="21">
        <f t="shared" si="25"/>
        <v>0</v>
      </c>
      <c r="H667" s="21">
        <f t="shared" si="26"/>
        <v>0</v>
      </c>
      <c r="I667"/>
    </row>
    <row r="668" spans="1:9" ht="12.75">
      <c r="A668" t="s">
        <v>555</v>
      </c>
      <c r="D668" t="s">
        <v>440</v>
      </c>
      <c r="E668">
        <v>1</v>
      </c>
      <c r="G668" s="21">
        <f t="shared" si="25"/>
        <v>0</v>
      </c>
      <c r="H668" s="21">
        <f t="shared" si="26"/>
        <v>0</v>
      </c>
      <c r="I668"/>
    </row>
    <row r="669" spans="1:9" ht="12.75">
      <c r="A669" t="s">
        <v>556</v>
      </c>
      <c r="D669" t="s">
        <v>440</v>
      </c>
      <c r="E669">
        <v>1</v>
      </c>
      <c r="G669" s="21">
        <f t="shared" si="25"/>
        <v>0</v>
      </c>
      <c r="H669" s="21">
        <f t="shared" si="26"/>
        <v>0</v>
      </c>
      <c r="I669"/>
    </row>
    <row r="670" spans="1:9" ht="12.75">
      <c r="A670" t="s">
        <v>557</v>
      </c>
      <c r="D670" t="s">
        <v>440</v>
      </c>
      <c r="E670">
        <v>1</v>
      </c>
      <c r="G670" s="21">
        <f t="shared" si="25"/>
        <v>0</v>
      </c>
      <c r="H670" s="21">
        <f t="shared" si="26"/>
        <v>0</v>
      </c>
      <c r="I670"/>
    </row>
    <row r="671" spans="1:9" ht="12.75">
      <c r="A671" t="s">
        <v>628</v>
      </c>
      <c r="D671" t="s">
        <v>440</v>
      </c>
      <c r="E671">
        <v>1</v>
      </c>
      <c r="G671" s="21">
        <f t="shared" si="25"/>
        <v>0</v>
      </c>
      <c r="H671" s="21">
        <f t="shared" si="26"/>
        <v>0</v>
      </c>
      <c r="I671"/>
    </row>
    <row r="672" spans="1:9" ht="12.75">
      <c r="A672" t="s">
        <v>558</v>
      </c>
      <c r="D672" t="s">
        <v>440</v>
      </c>
      <c r="E672">
        <v>1</v>
      </c>
      <c r="G672" s="21">
        <f t="shared" si="25"/>
        <v>0</v>
      </c>
      <c r="H672" s="21">
        <f t="shared" si="26"/>
        <v>0</v>
      </c>
      <c r="I672"/>
    </row>
    <row r="673" spans="1:9" ht="12.75">
      <c r="A673" t="s">
        <v>559</v>
      </c>
      <c r="D673" t="s">
        <v>440</v>
      </c>
      <c r="E673">
        <v>1</v>
      </c>
      <c r="G673" s="21">
        <f t="shared" si="25"/>
        <v>0</v>
      </c>
      <c r="H673" s="21">
        <f t="shared" si="26"/>
        <v>0</v>
      </c>
      <c r="I673"/>
    </row>
    <row r="674" spans="1:9" ht="12.75">
      <c r="A674" t="s">
        <v>560</v>
      </c>
      <c r="D674" t="s">
        <v>440</v>
      </c>
      <c r="E674">
        <v>1</v>
      </c>
      <c r="G674" s="21">
        <f t="shared" si="25"/>
        <v>0</v>
      </c>
      <c r="H674" s="21">
        <f t="shared" si="26"/>
        <v>0</v>
      </c>
      <c r="I674"/>
    </row>
    <row r="675" spans="1:9" ht="12.75">
      <c r="A675" t="s">
        <v>125</v>
      </c>
      <c r="C675">
        <v>1</v>
      </c>
      <c r="D675" t="s">
        <v>609</v>
      </c>
      <c r="E675">
        <v>1</v>
      </c>
      <c r="F675" s="8">
        <v>500</v>
      </c>
      <c r="G675" s="21">
        <f t="shared" si="25"/>
        <v>500</v>
      </c>
      <c r="H675" s="21">
        <f t="shared" si="26"/>
        <v>500</v>
      </c>
      <c r="I675"/>
    </row>
    <row r="676" spans="1:9" ht="12.75">
      <c r="A676" t="s">
        <v>126</v>
      </c>
      <c r="D676" t="s">
        <v>609</v>
      </c>
      <c r="E676">
        <v>1</v>
      </c>
      <c r="G676" s="21">
        <f t="shared" si="25"/>
        <v>0</v>
      </c>
      <c r="H676" s="21">
        <f t="shared" si="26"/>
        <v>0</v>
      </c>
      <c r="I676"/>
    </row>
    <row r="677" spans="1:9" ht="12.75">
      <c r="A677" t="s">
        <v>327</v>
      </c>
      <c r="D677" t="s">
        <v>609</v>
      </c>
      <c r="E677">
        <v>1</v>
      </c>
      <c r="G677" s="21">
        <f t="shared" si="25"/>
        <v>0</v>
      </c>
      <c r="H677" s="21">
        <f t="shared" si="26"/>
        <v>0</v>
      </c>
      <c r="I677"/>
    </row>
    <row r="678" spans="1:9" ht="12.75">
      <c r="A678" t="s">
        <v>214</v>
      </c>
      <c r="D678" t="s">
        <v>609</v>
      </c>
      <c r="E678">
        <v>1</v>
      </c>
      <c r="G678" s="21">
        <f t="shared" si="25"/>
        <v>0</v>
      </c>
      <c r="H678" s="21">
        <f t="shared" si="26"/>
        <v>0</v>
      </c>
      <c r="I678"/>
    </row>
    <row r="679" spans="2:10" ht="12.75">
      <c r="B679" t="s">
        <v>610</v>
      </c>
      <c r="F679" s="8">
        <f>SUM(H596:H653)</f>
        <v>0</v>
      </c>
      <c r="G679" s="21">
        <f>B4*F679</f>
        <v>0</v>
      </c>
      <c r="H679" s="21">
        <f t="shared" si="26"/>
        <v>0</v>
      </c>
      <c r="I679"/>
      <c r="J679" s="20"/>
    </row>
    <row r="680" spans="6:10" ht="12.75">
      <c r="F680" s="25" t="s">
        <v>127</v>
      </c>
      <c r="I680" s="20">
        <f>SUM(H596:H679)</f>
        <v>2525</v>
      </c>
      <c r="J680" s="20"/>
    </row>
    <row r="681" spans="6:10" ht="12.75">
      <c r="F681" s="25"/>
      <c r="I681" s="20"/>
      <c r="J681" s="20"/>
    </row>
    <row r="682" spans="1:10" ht="12.75">
      <c r="A682" s="1" t="s">
        <v>128</v>
      </c>
      <c r="H682" s="21" t="s">
        <v>417</v>
      </c>
      <c r="J682" s="20"/>
    </row>
    <row r="683" spans="1:10" ht="12.75">
      <c r="A683" t="s">
        <v>129</v>
      </c>
      <c r="D683" t="s">
        <v>581</v>
      </c>
      <c r="E683">
        <v>1</v>
      </c>
      <c r="G683" s="21">
        <f>C683*E683*F683</f>
        <v>0</v>
      </c>
      <c r="H683" s="21">
        <f>G683</f>
        <v>0</v>
      </c>
      <c r="J683" s="20"/>
    </row>
    <row r="684" spans="1:10" ht="12.75">
      <c r="A684" t="s">
        <v>130</v>
      </c>
      <c r="G684"/>
      <c r="H684"/>
      <c r="J684" s="20"/>
    </row>
    <row r="685" spans="1:10" ht="12.75">
      <c r="A685" t="s">
        <v>615</v>
      </c>
      <c r="D685" t="s">
        <v>581</v>
      </c>
      <c r="E685">
        <v>1</v>
      </c>
      <c r="F685" s="43"/>
      <c r="G685" s="21">
        <f>C685*E685*F685</f>
        <v>0</v>
      </c>
      <c r="H685" s="21">
        <f>G685</f>
        <v>0</v>
      </c>
      <c r="J685" s="20"/>
    </row>
    <row r="686" spans="1:10" ht="12.75">
      <c r="A686" t="s">
        <v>616</v>
      </c>
      <c r="D686" t="s">
        <v>581</v>
      </c>
      <c r="E686">
        <v>1</v>
      </c>
      <c r="G686" s="21">
        <f>C686*E686*F686</f>
        <v>0</v>
      </c>
      <c r="H686" s="21">
        <f>G686</f>
        <v>0</v>
      </c>
      <c r="J686" s="20"/>
    </row>
    <row r="687" spans="1:10" ht="12.75">
      <c r="A687" t="s">
        <v>247</v>
      </c>
      <c r="D687" t="s">
        <v>581</v>
      </c>
      <c r="E687">
        <v>1</v>
      </c>
      <c r="G687" s="21">
        <f>C687*E687*F687</f>
        <v>0</v>
      </c>
      <c r="H687" s="21">
        <f>G687</f>
        <v>0</v>
      </c>
      <c r="J687" s="20"/>
    </row>
    <row r="688" spans="1:10" ht="12.75">
      <c r="A688" t="s">
        <v>248</v>
      </c>
      <c r="J688" s="20"/>
    </row>
    <row r="689" spans="2:10" ht="12.75">
      <c r="B689" t="s">
        <v>604</v>
      </c>
      <c r="D689" t="s">
        <v>440</v>
      </c>
      <c r="E689">
        <v>1</v>
      </c>
      <c r="G689" s="21">
        <f aca="true" t="shared" si="27" ref="G689:G694">C689*E689*F689</f>
        <v>0</v>
      </c>
      <c r="H689" s="21">
        <f>SUM(G689:G689)</f>
        <v>0</v>
      </c>
      <c r="J689" s="20"/>
    </row>
    <row r="690" spans="1:10" ht="12.75">
      <c r="A690" t="s">
        <v>249</v>
      </c>
      <c r="D690" t="s">
        <v>609</v>
      </c>
      <c r="E690">
        <v>1</v>
      </c>
      <c r="G690" s="21">
        <f t="shared" si="27"/>
        <v>0</v>
      </c>
      <c r="H690" s="21">
        <f>G690</f>
        <v>0</v>
      </c>
      <c r="J690" s="20"/>
    </row>
    <row r="691" spans="1:10" ht="12.75">
      <c r="A691" t="s">
        <v>250</v>
      </c>
      <c r="D691" t="s">
        <v>440</v>
      </c>
      <c r="E691">
        <v>1</v>
      </c>
      <c r="G691" s="21">
        <f t="shared" si="27"/>
        <v>0</v>
      </c>
      <c r="H691" s="21">
        <f>SUM(G691:G691)</f>
        <v>0</v>
      </c>
      <c r="J691" s="20"/>
    </row>
    <row r="692" spans="2:10" ht="12.75">
      <c r="B692" t="s">
        <v>592</v>
      </c>
      <c r="D692" t="s">
        <v>609</v>
      </c>
      <c r="E692">
        <v>1</v>
      </c>
      <c r="G692" s="21">
        <f t="shared" si="27"/>
        <v>0</v>
      </c>
      <c r="H692" s="21">
        <f>G692</f>
        <v>0</v>
      </c>
      <c r="J692" s="20"/>
    </row>
    <row r="693" spans="1:10" ht="12.75">
      <c r="A693" t="s">
        <v>253</v>
      </c>
      <c r="D693" t="s">
        <v>609</v>
      </c>
      <c r="E693">
        <v>1</v>
      </c>
      <c r="G693" s="21">
        <f t="shared" si="27"/>
        <v>0</v>
      </c>
      <c r="H693" s="21">
        <f>G693</f>
        <v>0</v>
      </c>
      <c r="J693" s="20"/>
    </row>
    <row r="694" spans="1:10" ht="12.75">
      <c r="A694" t="s">
        <v>254</v>
      </c>
      <c r="D694" t="s">
        <v>609</v>
      </c>
      <c r="E694">
        <v>1</v>
      </c>
      <c r="G694" s="21">
        <f t="shared" si="27"/>
        <v>0</v>
      </c>
      <c r="H694" s="21">
        <f>G694</f>
        <v>0</v>
      </c>
      <c r="J694" s="20"/>
    </row>
    <row r="695" spans="1:10" ht="12.75">
      <c r="A695" t="s">
        <v>251</v>
      </c>
      <c r="J695" s="20"/>
    </row>
    <row r="696" spans="1:10" ht="12.75">
      <c r="A696" t="s">
        <v>522</v>
      </c>
      <c r="C696">
        <v>5</v>
      </c>
      <c r="D696" t="s">
        <v>440</v>
      </c>
      <c r="E696">
        <v>10</v>
      </c>
      <c r="F696" s="8">
        <v>25</v>
      </c>
      <c r="G696" s="21">
        <f aca="true" t="shared" si="28" ref="G696:G705">C696*E696*F696</f>
        <v>1250</v>
      </c>
      <c r="H696" s="21">
        <f aca="true" t="shared" si="29" ref="H696:H705">G696</f>
        <v>1250</v>
      </c>
      <c r="J696" s="20"/>
    </row>
    <row r="697" spans="1:10" ht="12.75">
      <c r="A697" t="s">
        <v>371</v>
      </c>
      <c r="D697" t="s">
        <v>372</v>
      </c>
      <c r="E697">
        <v>1</v>
      </c>
      <c r="G697" s="21">
        <f t="shared" si="28"/>
        <v>0</v>
      </c>
      <c r="H697" s="21">
        <f t="shared" si="29"/>
        <v>0</v>
      </c>
      <c r="J697" s="20"/>
    </row>
    <row r="698" spans="1:10" ht="12.75">
      <c r="A698" t="s">
        <v>373</v>
      </c>
      <c r="D698" t="s">
        <v>581</v>
      </c>
      <c r="E698">
        <v>1</v>
      </c>
      <c r="G698" s="21">
        <f t="shared" si="28"/>
        <v>0</v>
      </c>
      <c r="H698" s="21">
        <f t="shared" si="29"/>
        <v>0</v>
      </c>
      <c r="J698" s="20"/>
    </row>
    <row r="699" spans="1:10" ht="12.75">
      <c r="A699" t="s">
        <v>374</v>
      </c>
      <c r="D699" t="s">
        <v>440</v>
      </c>
      <c r="E699">
        <v>1</v>
      </c>
      <c r="G699" s="21">
        <f t="shared" si="28"/>
        <v>0</v>
      </c>
      <c r="H699" s="21">
        <f t="shared" si="29"/>
        <v>0</v>
      </c>
      <c r="J699" s="20"/>
    </row>
    <row r="700" spans="1:10" ht="12.75">
      <c r="A700" t="s">
        <v>375</v>
      </c>
      <c r="D700" t="s">
        <v>609</v>
      </c>
      <c r="E700">
        <v>1</v>
      </c>
      <c r="G700" s="21">
        <f t="shared" si="28"/>
        <v>0</v>
      </c>
      <c r="H700" s="21">
        <f t="shared" si="29"/>
        <v>0</v>
      </c>
      <c r="J700" s="20"/>
    </row>
    <row r="701" spans="1:10" ht="12.75">
      <c r="A701" t="s">
        <v>376</v>
      </c>
      <c r="D701" t="s">
        <v>609</v>
      </c>
      <c r="E701">
        <v>1</v>
      </c>
      <c r="G701" s="21">
        <f t="shared" si="28"/>
        <v>0</v>
      </c>
      <c r="H701" s="21">
        <f t="shared" si="29"/>
        <v>0</v>
      </c>
      <c r="J701" s="20"/>
    </row>
    <row r="702" spans="1:10" ht="12.75">
      <c r="A702" t="s">
        <v>252</v>
      </c>
      <c r="D702" t="s">
        <v>502</v>
      </c>
      <c r="E702">
        <v>1</v>
      </c>
      <c r="G702" s="21">
        <f>C702*E702*F702</f>
        <v>0</v>
      </c>
      <c r="H702" s="21">
        <f>G702</f>
        <v>0</v>
      </c>
      <c r="J702" s="20"/>
    </row>
    <row r="703" spans="1:10" ht="12.75">
      <c r="A703" t="s">
        <v>204</v>
      </c>
      <c r="C703">
        <v>1</v>
      </c>
      <c r="D703" t="s">
        <v>609</v>
      </c>
      <c r="E703">
        <v>1</v>
      </c>
      <c r="F703" s="8">
        <v>100</v>
      </c>
      <c r="G703" s="21">
        <f t="shared" si="28"/>
        <v>100</v>
      </c>
      <c r="H703" s="21">
        <f t="shared" si="29"/>
        <v>100</v>
      </c>
      <c r="J703" s="20"/>
    </row>
    <row r="704" spans="1:10" ht="12.75">
      <c r="A704" t="s">
        <v>205</v>
      </c>
      <c r="D704" t="s">
        <v>609</v>
      </c>
      <c r="E704">
        <v>1</v>
      </c>
      <c r="G704" s="21">
        <f t="shared" si="28"/>
        <v>0</v>
      </c>
      <c r="H704" s="21">
        <f t="shared" si="29"/>
        <v>0</v>
      </c>
      <c r="J704" s="20"/>
    </row>
    <row r="705" spans="1:8" ht="12.75">
      <c r="A705" t="s">
        <v>206</v>
      </c>
      <c r="D705" t="s">
        <v>609</v>
      </c>
      <c r="E705">
        <v>1</v>
      </c>
      <c r="G705" s="21">
        <f t="shared" si="28"/>
        <v>0</v>
      </c>
      <c r="H705" s="21">
        <f t="shared" si="29"/>
        <v>0</v>
      </c>
    </row>
    <row r="706" ht="12.75">
      <c r="A706" t="s">
        <v>207</v>
      </c>
    </row>
    <row r="707" spans="2:8" ht="12.75">
      <c r="B707" t="s">
        <v>422</v>
      </c>
      <c r="D707" t="s">
        <v>440</v>
      </c>
      <c r="E707">
        <v>1</v>
      </c>
      <c r="G707" s="21">
        <f>C707*E707*F707</f>
        <v>0</v>
      </c>
      <c r="H707" s="21">
        <f>G707</f>
        <v>0</v>
      </c>
    </row>
    <row r="708" spans="1:8" ht="12.75">
      <c r="A708" t="s">
        <v>208</v>
      </c>
      <c r="D708" t="s">
        <v>609</v>
      </c>
      <c r="E708">
        <v>1</v>
      </c>
      <c r="G708" s="21">
        <f>C708*E708*F708</f>
        <v>0</v>
      </c>
      <c r="H708" s="21">
        <f>G708</f>
        <v>0</v>
      </c>
    </row>
    <row r="709" spans="2:8" ht="12.75">
      <c r="B709" t="s">
        <v>561</v>
      </c>
      <c r="D709" t="s">
        <v>609</v>
      </c>
      <c r="E709">
        <v>1</v>
      </c>
      <c r="G709" s="21">
        <f>C709*E709*F709</f>
        <v>0</v>
      </c>
      <c r="H709" s="21">
        <f>G709</f>
        <v>0</v>
      </c>
    </row>
    <row r="710" ht="12.75">
      <c r="A710" t="s">
        <v>209</v>
      </c>
    </row>
    <row r="711" spans="1:8" ht="12.75">
      <c r="A711" t="s">
        <v>381</v>
      </c>
      <c r="D711" t="s">
        <v>581</v>
      </c>
      <c r="E711">
        <v>1</v>
      </c>
      <c r="G711" s="21">
        <f>C711*E711*F711</f>
        <v>0</v>
      </c>
      <c r="H711" s="21">
        <f>G711</f>
        <v>0</v>
      </c>
    </row>
    <row r="712" spans="1:8" ht="12.75">
      <c r="A712" t="s">
        <v>415</v>
      </c>
      <c r="D712" t="s">
        <v>581</v>
      </c>
      <c r="E712">
        <v>1</v>
      </c>
      <c r="G712" s="21">
        <f>C712*E712*F712</f>
        <v>0</v>
      </c>
      <c r="H712" s="21">
        <f>G712</f>
        <v>0</v>
      </c>
    </row>
    <row r="713" ht="12.75">
      <c r="A713" t="s">
        <v>210</v>
      </c>
    </row>
    <row r="714" spans="2:8" ht="12.75">
      <c r="B714" t="s">
        <v>631</v>
      </c>
      <c r="D714" t="s">
        <v>609</v>
      </c>
      <c r="E714">
        <v>1</v>
      </c>
      <c r="G714" s="21">
        <f>C714*E714*F714</f>
        <v>0</v>
      </c>
      <c r="H714" s="21">
        <f>G714</f>
        <v>0</v>
      </c>
    </row>
    <row r="715" spans="2:8" ht="12.75">
      <c r="B715" t="s">
        <v>610</v>
      </c>
      <c r="F715" s="8">
        <f>SUM(H683:H692)</f>
        <v>0</v>
      </c>
      <c r="G715" s="21">
        <f>B4*F715</f>
        <v>0</v>
      </c>
      <c r="H715" s="21">
        <f>G715</f>
        <v>0</v>
      </c>
    </row>
    <row r="716" spans="6:9" ht="12.75">
      <c r="F716" s="25" t="s">
        <v>326</v>
      </c>
      <c r="I716" s="20">
        <f>SUM(H683:H715)</f>
        <v>1350</v>
      </c>
    </row>
    <row r="717" spans="6:9" ht="12.75">
      <c r="F717" s="25"/>
      <c r="I717" s="20"/>
    </row>
    <row r="718" ht="12.75">
      <c r="A718" s="1" t="s">
        <v>215</v>
      </c>
    </row>
    <row r="719" ht="12.75">
      <c r="A719" t="s">
        <v>216</v>
      </c>
    </row>
    <row r="720" spans="1:8" ht="12.75">
      <c r="A720" t="s">
        <v>575</v>
      </c>
      <c r="D720" t="s">
        <v>581</v>
      </c>
      <c r="E720">
        <v>1</v>
      </c>
      <c r="G720" s="21">
        <f>C720*E720*F720</f>
        <v>0</v>
      </c>
      <c r="H720" s="21">
        <f>G720</f>
        <v>0</v>
      </c>
    </row>
    <row r="721" spans="1:8" ht="12.75">
      <c r="A721" t="s">
        <v>576</v>
      </c>
      <c r="D721" t="s">
        <v>581</v>
      </c>
      <c r="E721">
        <v>1</v>
      </c>
      <c r="G721" s="21">
        <f>C721*E721*F721</f>
        <v>0</v>
      </c>
      <c r="H721" s="21">
        <f>G721</f>
        <v>0</v>
      </c>
    </row>
    <row r="722" spans="1:8" ht="12.75">
      <c r="A722" t="s">
        <v>577</v>
      </c>
      <c r="D722" t="s">
        <v>439</v>
      </c>
      <c r="E722">
        <v>1</v>
      </c>
      <c r="G722" s="21">
        <f>C722*E722*F722</f>
        <v>0</v>
      </c>
      <c r="H722" s="21">
        <f>G722</f>
        <v>0</v>
      </c>
    </row>
    <row r="723" spans="1:8" ht="12.75">
      <c r="A723" t="s">
        <v>583</v>
      </c>
      <c r="D723" t="s">
        <v>441</v>
      </c>
      <c r="E723">
        <v>1</v>
      </c>
      <c r="G723" s="21">
        <f>C723*E723*F723</f>
        <v>0</v>
      </c>
      <c r="H723" s="21">
        <f>G723</f>
        <v>0</v>
      </c>
    </row>
    <row r="724" ht="12.75">
      <c r="A724" t="s">
        <v>217</v>
      </c>
    </row>
    <row r="725" spans="2:8" ht="12.75">
      <c r="B725" t="s">
        <v>584</v>
      </c>
      <c r="D725" t="s">
        <v>609</v>
      </c>
      <c r="E725">
        <v>1</v>
      </c>
      <c r="G725" s="21">
        <f>C725*E725*F725</f>
        <v>0</v>
      </c>
      <c r="H725" s="21">
        <f>G725</f>
        <v>0</v>
      </c>
    </row>
    <row r="726" spans="1:8" ht="12.75">
      <c r="A726" t="s">
        <v>585</v>
      </c>
      <c r="D726" t="s">
        <v>609</v>
      </c>
      <c r="E726">
        <v>1</v>
      </c>
      <c r="G726" s="21">
        <f>C726*E726*F726</f>
        <v>0</v>
      </c>
      <c r="H726" s="21">
        <f>G726</f>
        <v>0</v>
      </c>
    </row>
    <row r="727" spans="1:8" ht="12.75">
      <c r="A727" t="s">
        <v>586</v>
      </c>
      <c r="D727" t="s">
        <v>609</v>
      </c>
      <c r="E727">
        <v>1</v>
      </c>
      <c r="G727" s="21">
        <f>C727*E727*F727</f>
        <v>0</v>
      </c>
      <c r="H727" s="21">
        <f>G727</f>
        <v>0</v>
      </c>
    </row>
    <row r="728" spans="1:8" ht="12.75">
      <c r="A728" t="s">
        <v>587</v>
      </c>
      <c r="D728" t="s">
        <v>609</v>
      </c>
      <c r="E728">
        <v>1</v>
      </c>
      <c r="G728" s="21">
        <f>C728*E728*F728</f>
        <v>0</v>
      </c>
      <c r="H728" s="21">
        <f>G728</f>
        <v>0</v>
      </c>
    </row>
    <row r="729" ht="12.75">
      <c r="A729" t="s">
        <v>218</v>
      </c>
    </row>
    <row r="730" spans="2:8" ht="12.75">
      <c r="B730" t="s">
        <v>347</v>
      </c>
      <c r="D730" t="s">
        <v>581</v>
      </c>
      <c r="E730">
        <v>1</v>
      </c>
      <c r="G730" s="21">
        <f>C730*E730*F730</f>
        <v>0</v>
      </c>
      <c r="H730" s="21">
        <f>G730</f>
        <v>0</v>
      </c>
    </row>
    <row r="731" spans="2:8" ht="12.75">
      <c r="B731" t="s">
        <v>348</v>
      </c>
      <c r="D731" t="s">
        <v>581</v>
      </c>
      <c r="E731">
        <v>1</v>
      </c>
      <c r="G731" s="21">
        <f>C731*E731*F731</f>
        <v>0</v>
      </c>
      <c r="H731" s="21">
        <f>G731</f>
        <v>0</v>
      </c>
    </row>
    <row r="732" spans="2:8" ht="12.75">
      <c r="B732" t="s">
        <v>349</v>
      </c>
      <c r="D732" t="s">
        <v>581</v>
      </c>
      <c r="E732">
        <v>1</v>
      </c>
      <c r="G732" s="21">
        <f>C732*E732*F732</f>
        <v>0</v>
      </c>
      <c r="H732" s="21">
        <f>G732</f>
        <v>0</v>
      </c>
    </row>
    <row r="733" spans="2:8" ht="12.75">
      <c r="B733" t="s">
        <v>358</v>
      </c>
      <c r="D733" t="s">
        <v>609</v>
      </c>
      <c r="E733">
        <v>1</v>
      </c>
      <c r="G733" s="21">
        <f>C733*E733*F733</f>
        <v>0</v>
      </c>
      <c r="H733" s="21">
        <f>G733</f>
        <v>0</v>
      </c>
    </row>
    <row r="734" spans="2:8" ht="12.75">
      <c r="B734" t="s">
        <v>610</v>
      </c>
      <c r="F734" s="8">
        <f>SUM(H720:H723)</f>
        <v>0</v>
      </c>
      <c r="G734" s="21">
        <f>B4*F734</f>
        <v>0</v>
      </c>
      <c r="H734" s="21">
        <f>G734</f>
        <v>0</v>
      </c>
    </row>
    <row r="735" spans="6:9" ht="12.75">
      <c r="F735" s="25" t="s">
        <v>219</v>
      </c>
      <c r="I735" s="20">
        <f>SUM(H719:H734)</f>
        <v>0</v>
      </c>
    </row>
    <row r="736" spans="1:8" ht="12.75">
      <c r="A736" s="1" t="s">
        <v>220</v>
      </c>
      <c r="H736" s="21" t="s">
        <v>417</v>
      </c>
    </row>
    <row r="737" spans="1:8" ht="12.75">
      <c r="A737" s="10" t="s">
        <v>221</v>
      </c>
      <c r="C737">
        <v>1</v>
      </c>
      <c r="D737" t="s">
        <v>226</v>
      </c>
      <c r="E737">
        <v>2</v>
      </c>
      <c r="F737" s="8">
        <v>300</v>
      </c>
      <c r="G737" s="21">
        <f>C737*E737*F737</f>
        <v>600</v>
      </c>
      <c r="H737" s="21">
        <f>G737</f>
        <v>600</v>
      </c>
    </row>
    <row r="738" spans="1:8" ht="12.75">
      <c r="A738" t="s">
        <v>222</v>
      </c>
      <c r="D738" t="s">
        <v>47</v>
      </c>
      <c r="E738">
        <v>1</v>
      </c>
      <c r="F738" s="44"/>
      <c r="G738" s="21">
        <f>C738*E738*F738</f>
        <v>0</v>
      </c>
      <c r="H738" s="21">
        <f>G738</f>
        <v>0</v>
      </c>
    </row>
    <row r="739" spans="1:8" ht="12.75">
      <c r="A739" t="s">
        <v>223</v>
      </c>
      <c r="D739" t="s">
        <v>47</v>
      </c>
      <c r="E739">
        <v>1</v>
      </c>
      <c r="F739" s="44"/>
      <c r="G739" s="21">
        <f>C739*E739*F739</f>
        <v>0</v>
      </c>
      <c r="H739" s="21">
        <f>G739</f>
        <v>0</v>
      </c>
    </row>
    <row r="740" spans="1:10" ht="12.75">
      <c r="A740" t="s">
        <v>57</v>
      </c>
      <c r="D740" t="s">
        <v>609</v>
      </c>
      <c r="E740">
        <v>1</v>
      </c>
      <c r="F740" s="44"/>
      <c r="G740" s="21">
        <f>C740*E740*F740</f>
        <v>0</v>
      </c>
      <c r="H740" s="21">
        <f>G740</f>
        <v>0</v>
      </c>
      <c r="J740" s="20"/>
    </row>
    <row r="741" spans="1:10" ht="12.75">
      <c r="A741" s="46" t="s">
        <v>224</v>
      </c>
      <c r="D741" t="s">
        <v>226</v>
      </c>
      <c r="E741">
        <v>1</v>
      </c>
      <c r="F741" s="44"/>
      <c r="G741" s="21">
        <f>C741*E741*F741</f>
        <v>0</v>
      </c>
      <c r="H741" s="21">
        <f>G741</f>
        <v>0</v>
      </c>
      <c r="J741" s="20"/>
    </row>
    <row r="742" spans="6:9" ht="12.75">
      <c r="F742" s="25" t="s">
        <v>225</v>
      </c>
      <c r="I742" s="20">
        <f>SUM(H737:H741)</f>
        <v>600</v>
      </c>
    </row>
    <row r="743" spans="6:9" ht="12.75">
      <c r="F743" s="25"/>
      <c r="I743" s="20"/>
    </row>
    <row r="744" spans="1:8" ht="12.75">
      <c r="A744" s="1" t="s">
        <v>96</v>
      </c>
      <c r="H744" s="21" t="s">
        <v>417</v>
      </c>
    </row>
    <row r="745" spans="1:8" ht="12.75">
      <c r="A745" t="s">
        <v>227</v>
      </c>
      <c r="C745">
        <v>1</v>
      </c>
      <c r="D745" t="s">
        <v>526</v>
      </c>
      <c r="E745">
        <v>1</v>
      </c>
      <c r="F745" s="8">
        <v>500</v>
      </c>
      <c r="G745" s="21">
        <f>C745*E745*F745</f>
        <v>500</v>
      </c>
      <c r="H745" s="21">
        <f>G745</f>
        <v>500</v>
      </c>
    </row>
    <row r="746" spans="1:8" ht="12.75">
      <c r="A746" t="s">
        <v>424</v>
      </c>
      <c r="C746">
        <v>4</v>
      </c>
      <c r="D746" t="s">
        <v>450</v>
      </c>
      <c r="E746">
        <v>1</v>
      </c>
      <c r="F746" s="8">
        <v>275</v>
      </c>
      <c r="G746" s="21">
        <f aca="true" t="shared" si="30" ref="G746:G752">C746*E746*F746</f>
        <v>1100</v>
      </c>
      <c r="H746" s="21">
        <f aca="true" t="shared" si="31" ref="H746:H752">G746</f>
        <v>1100</v>
      </c>
    </row>
    <row r="747" spans="1:8" ht="12.75">
      <c r="A747" t="s">
        <v>451</v>
      </c>
      <c r="C747">
        <v>1</v>
      </c>
      <c r="D747" t="s">
        <v>528</v>
      </c>
      <c r="E747">
        <v>1</v>
      </c>
      <c r="F747" s="8">
        <v>120</v>
      </c>
      <c r="G747" s="21">
        <f t="shared" si="30"/>
        <v>120</v>
      </c>
      <c r="H747" s="21">
        <f t="shared" si="31"/>
        <v>120</v>
      </c>
    </row>
    <row r="748" spans="1:8" ht="12.75">
      <c r="A748" t="s">
        <v>472</v>
      </c>
      <c r="D748" t="s">
        <v>440</v>
      </c>
      <c r="E748">
        <v>1</v>
      </c>
      <c r="G748" s="21">
        <f t="shared" si="30"/>
        <v>0</v>
      </c>
      <c r="H748" s="21">
        <f t="shared" si="31"/>
        <v>0</v>
      </c>
    </row>
    <row r="749" spans="1:8" ht="12.75">
      <c r="A749" t="s">
        <v>473</v>
      </c>
      <c r="D749" t="s">
        <v>488</v>
      </c>
      <c r="E749">
        <v>1</v>
      </c>
      <c r="G749" s="21">
        <f t="shared" si="30"/>
        <v>0</v>
      </c>
      <c r="H749" s="21">
        <f t="shared" si="31"/>
        <v>0</v>
      </c>
    </row>
    <row r="750" spans="1:8" ht="12.75">
      <c r="A750" t="s">
        <v>601</v>
      </c>
      <c r="D750" t="s">
        <v>609</v>
      </c>
      <c r="E750">
        <v>1</v>
      </c>
      <c r="G750" s="21">
        <f t="shared" si="30"/>
        <v>0</v>
      </c>
      <c r="H750" s="21">
        <f t="shared" si="31"/>
        <v>0</v>
      </c>
    </row>
    <row r="751" spans="1:8" ht="12.75">
      <c r="A751" t="s">
        <v>602</v>
      </c>
      <c r="C751">
        <v>5</v>
      </c>
      <c r="D751" t="s">
        <v>440</v>
      </c>
      <c r="E751">
        <v>1</v>
      </c>
      <c r="F751" s="8">
        <v>75</v>
      </c>
      <c r="G751" s="21">
        <f>C751*E751*F751</f>
        <v>375</v>
      </c>
      <c r="H751" s="21">
        <f>G751</f>
        <v>375</v>
      </c>
    </row>
    <row r="752" spans="1:8" ht="12.75">
      <c r="A752" t="s">
        <v>228</v>
      </c>
      <c r="C752">
        <v>1</v>
      </c>
      <c r="D752" t="s">
        <v>527</v>
      </c>
      <c r="E752">
        <v>1</v>
      </c>
      <c r="F752" s="8">
        <v>100</v>
      </c>
      <c r="G752" s="21">
        <f t="shared" si="30"/>
        <v>100</v>
      </c>
      <c r="H752" s="21">
        <f t="shared" si="31"/>
        <v>100</v>
      </c>
    </row>
    <row r="753" spans="6:10" ht="12.75">
      <c r="F753" s="25" t="s">
        <v>73</v>
      </c>
      <c r="I753" s="20">
        <f>SUM(H745:H752)</f>
        <v>2195</v>
      </c>
      <c r="J753" s="20"/>
    </row>
    <row r="754" spans="1:10" ht="12.75">
      <c r="A754" s="1" t="s">
        <v>72</v>
      </c>
      <c r="F754" s="25"/>
      <c r="I754" s="20">
        <f>SUM(I172:I753)</f>
        <v>53295</v>
      </c>
      <c r="J754" s="20"/>
    </row>
    <row r="755" spans="1:10" ht="12.75">
      <c r="A755" s="1"/>
      <c r="F755" s="25"/>
      <c r="I755" s="20"/>
      <c r="J755" s="20"/>
    </row>
    <row r="757" ht="12.75">
      <c r="A757" s="1"/>
    </row>
    <row r="758" ht="12.75">
      <c r="A758" s="1" t="s">
        <v>74</v>
      </c>
    </row>
    <row r="759" spans="1:8" ht="12.75">
      <c r="A759" t="s">
        <v>75</v>
      </c>
      <c r="C759">
        <v>4</v>
      </c>
      <c r="D759" t="s">
        <v>581</v>
      </c>
      <c r="E759">
        <v>1</v>
      </c>
      <c r="F759" s="8">
        <v>2500</v>
      </c>
      <c r="G759" s="21">
        <f aca="true" t="shared" si="32" ref="G759:G764">C759*E759*F759</f>
        <v>10000</v>
      </c>
      <c r="H759" s="21">
        <f aca="true" t="shared" si="33" ref="H759:H765">G759</f>
        <v>10000</v>
      </c>
    </row>
    <row r="760" spans="1:8" ht="12.75">
      <c r="A760" t="s">
        <v>76</v>
      </c>
      <c r="D760" t="s">
        <v>581</v>
      </c>
      <c r="E760">
        <v>1</v>
      </c>
      <c r="G760" s="21">
        <f t="shared" si="32"/>
        <v>0</v>
      </c>
      <c r="H760" s="21">
        <f t="shared" si="33"/>
        <v>0</v>
      </c>
    </row>
    <row r="761" spans="1:8" ht="12.75">
      <c r="A761" t="s">
        <v>77</v>
      </c>
      <c r="D761" t="s">
        <v>581</v>
      </c>
      <c r="E761">
        <v>1</v>
      </c>
      <c r="G761" s="21">
        <f t="shared" si="32"/>
        <v>0</v>
      </c>
      <c r="H761" s="21">
        <f t="shared" si="33"/>
        <v>0</v>
      </c>
    </row>
    <row r="762" spans="1:8" ht="12.75">
      <c r="A762" t="s">
        <v>529</v>
      </c>
      <c r="D762" t="s">
        <v>581</v>
      </c>
      <c r="E762">
        <v>1</v>
      </c>
      <c r="G762" s="21">
        <f t="shared" si="32"/>
        <v>0</v>
      </c>
      <c r="H762" s="21">
        <f t="shared" si="33"/>
        <v>0</v>
      </c>
    </row>
    <row r="763" spans="1:8" ht="12.75">
      <c r="A763" t="s">
        <v>78</v>
      </c>
      <c r="C763">
        <v>4</v>
      </c>
      <c r="D763" t="s">
        <v>581</v>
      </c>
      <c r="E763">
        <v>1</v>
      </c>
      <c r="F763" s="8">
        <v>500</v>
      </c>
      <c r="G763" s="21">
        <f t="shared" si="32"/>
        <v>2000</v>
      </c>
      <c r="H763" s="21">
        <f t="shared" si="33"/>
        <v>2000</v>
      </c>
    </row>
    <row r="764" spans="1:8" ht="12.75">
      <c r="A764" t="s">
        <v>190</v>
      </c>
      <c r="D764" t="s">
        <v>191</v>
      </c>
      <c r="E764">
        <v>1</v>
      </c>
      <c r="G764" s="21">
        <f t="shared" si="32"/>
        <v>0</v>
      </c>
      <c r="H764" s="21">
        <f t="shared" si="33"/>
        <v>0</v>
      </c>
    </row>
    <row r="765" spans="2:8" ht="12.75">
      <c r="B765" t="s">
        <v>610</v>
      </c>
      <c r="F765" s="8">
        <f>SUM(G759:G761)</f>
        <v>10000</v>
      </c>
      <c r="G765" s="21">
        <f>B4*F765</f>
        <v>0</v>
      </c>
      <c r="H765" s="21">
        <f t="shared" si="33"/>
        <v>0</v>
      </c>
    </row>
    <row r="766" spans="6:9" ht="12.75">
      <c r="F766" s="25" t="s">
        <v>192</v>
      </c>
      <c r="I766" s="20">
        <f>SUM(H759:H765)</f>
        <v>12000</v>
      </c>
    </row>
    <row r="767" spans="6:9" ht="12.75">
      <c r="F767" s="25"/>
      <c r="I767" s="20"/>
    </row>
    <row r="768" ht="12.75">
      <c r="A768" s="1" t="s">
        <v>194</v>
      </c>
    </row>
    <row r="769" spans="1:8" ht="12.75">
      <c r="A769" t="s">
        <v>195</v>
      </c>
      <c r="D769" t="s">
        <v>609</v>
      </c>
      <c r="E769">
        <v>1</v>
      </c>
      <c r="G769" s="21">
        <f>C769*E769*F769</f>
        <v>0</v>
      </c>
      <c r="H769" s="21">
        <f>G769</f>
        <v>0</v>
      </c>
    </row>
    <row r="770" spans="1:8" ht="12.75">
      <c r="A770" t="s">
        <v>196</v>
      </c>
      <c r="D770" t="s">
        <v>609</v>
      </c>
      <c r="E770">
        <v>1</v>
      </c>
      <c r="G770" s="21">
        <f aca="true" t="shared" si="34" ref="G770:G780">C770*E770*F770</f>
        <v>0</v>
      </c>
      <c r="H770" s="21">
        <f aca="true" t="shared" si="35" ref="H770:H780">G770</f>
        <v>0</v>
      </c>
    </row>
    <row r="771" spans="1:8" ht="12.75">
      <c r="A771" t="s">
        <v>197</v>
      </c>
      <c r="D771" t="s">
        <v>609</v>
      </c>
      <c r="E771">
        <v>1</v>
      </c>
      <c r="G771" s="21">
        <f t="shared" si="34"/>
        <v>0</v>
      </c>
      <c r="H771" s="21">
        <f t="shared" si="35"/>
        <v>0</v>
      </c>
    </row>
    <row r="772" spans="1:8" ht="12.75">
      <c r="A772" t="s">
        <v>198</v>
      </c>
      <c r="D772" t="s">
        <v>609</v>
      </c>
      <c r="E772">
        <v>1</v>
      </c>
      <c r="G772" s="21">
        <f t="shared" si="34"/>
        <v>0</v>
      </c>
      <c r="H772" s="21">
        <f t="shared" si="35"/>
        <v>0</v>
      </c>
    </row>
    <row r="773" spans="1:8" ht="12.75">
      <c r="A773" t="s">
        <v>163</v>
      </c>
      <c r="D773" t="s">
        <v>609</v>
      </c>
      <c r="E773">
        <v>1</v>
      </c>
      <c r="G773" s="21">
        <f t="shared" si="34"/>
        <v>0</v>
      </c>
      <c r="H773" s="21">
        <f t="shared" si="35"/>
        <v>0</v>
      </c>
    </row>
    <row r="774" spans="1:8" ht="12.75">
      <c r="A774" t="s">
        <v>164</v>
      </c>
      <c r="D774" t="s">
        <v>609</v>
      </c>
      <c r="E774">
        <v>1</v>
      </c>
      <c r="G774" s="21">
        <f t="shared" si="34"/>
        <v>0</v>
      </c>
      <c r="H774" s="21">
        <f t="shared" si="35"/>
        <v>0</v>
      </c>
    </row>
    <row r="775" spans="1:8" ht="12.75">
      <c r="A775" t="s">
        <v>569</v>
      </c>
      <c r="D775" t="s">
        <v>609</v>
      </c>
      <c r="E775">
        <v>1</v>
      </c>
      <c r="G775" s="21">
        <f>C775*E775*F775</f>
        <v>0</v>
      </c>
      <c r="H775" s="21">
        <f>G775</f>
        <v>0</v>
      </c>
    </row>
    <row r="776" spans="1:8" ht="12.75">
      <c r="A776" t="s">
        <v>570</v>
      </c>
      <c r="D776" t="s">
        <v>609</v>
      </c>
      <c r="E776">
        <v>1</v>
      </c>
      <c r="G776" s="21">
        <f t="shared" si="34"/>
        <v>0</v>
      </c>
      <c r="H776" s="21">
        <f t="shared" si="35"/>
        <v>0</v>
      </c>
    </row>
    <row r="777" spans="1:8" ht="12.75">
      <c r="A777" t="s">
        <v>571</v>
      </c>
      <c r="D777" t="s">
        <v>609</v>
      </c>
      <c r="E777">
        <v>1</v>
      </c>
      <c r="G777" s="21">
        <f t="shared" si="34"/>
        <v>0</v>
      </c>
      <c r="H777" s="21">
        <f t="shared" si="35"/>
        <v>0</v>
      </c>
    </row>
    <row r="778" spans="1:8" ht="12.75">
      <c r="A778" t="s">
        <v>572</v>
      </c>
      <c r="D778" t="s">
        <v>609</v>
      </c>
      <c r="E778">
        <v>1</v>
      </c>
      <c r="G778" s="21">
        <f t="shared" si="34"/>
        <v>0</v>
      </c>
      <c r="H778" s="21">
        <f t="shared" si="35"/>
        <v>0</v>
      </c>
    </row>
    <row r="779" spans="1:8" ht="12.75">
      <c r="A779" t="s">
        <v>165</v>
      </c>
      <c r="C779">
        <v>1</v>
      </c>
      <c r="D779" t="s">
        <v>609</v>
      </c>
      <c r="E779">
        <v>1</v>
      </c>
      <c r="F779" s="8">
        <v>2000</v>
      </c>
      <c r="G779" s="21">
        <f t="shared" si="34"/>
        <v>2000</v>
      </c>
      <c r="H779" s="21">
        <f t="shared" si="35"/>
        <v>2000</v>
      </c>
    </row>
    <row r="780" spans="1:8" ht="12.75">
      <c r="A780" t="s">
        <v>166</v>
      </c>
      <c r="D780" t="s">
        <v>609</v>
      </c>
      <c r="E780">
        <v>1</v>
      </c>
      <c r="G780" s="21">
        <f t="shared" si="34"/>
        <v>0</v>
      </c>
      <c r="H780" s="21">
        <f t="shared" si="35"/>
        <v>0</v>
      </c>
    </row>
    <row r="781" spans="6:9" ht="12.75">
      <c r="F781" s="25" t="s">
        <v>193</v>
      </c>
      <c r="I781" s="20">
        <f>SUM(H769:H780)</f>
        <v>2000</v>
      </c>
    </row>
    <row r="782" spans="6:9" ht="12.75">
      <c r="F782" s="25"/>
      <c r="I782" s="20"/>
    </row>
    <row r="783" spans="1:9" ht="12.75">
      <c r="A783" s="51" t="s">
        <v>199</v>
      </c>
      <c r="B783" s="46"/>
      <c r="C783" s="46"/>
      <c r="D783" s="46"/>
      <c r="E783" s="46"/>
      <c r="F783" s="47"/>
      <c r="G783" s="48"/>
      <c r="H783" s="48"/>
      <c r="I783" s="48"/>
    </row>
    <row r="784" spans="1:9" ht="12.75">
      <c r="A784" s="46" t="s">
        <v>89</v>
      </c>
      <c r="B784" s="46"/>
      <c r="C784" s="46"/>
      <c r="D784" s="46" t="s">
        <v>581</v>
      </c>
      <c r="E784" s="46">
        <v>1</v>
      </c>
      <c r="F784" s="47"/>
      <c r="G784" s="48">
        <f aca="true" t="shared" si="36" ref="G784:G796">C784*E784*F784</f>
        <v>0</v>
      </c>
      <c r="H784" s="48">
        <f aca="true" t="shared" si="37" ref="H784:H796">G784</f>
        <v>0</v>
      </c>
      <c r="I784" s="48"/>
    </row>
    <row r="785" spans="1:9" ht="12.75">
      <c r="A785" s="46" t="s">
        <v>159</v>
      </c>
      <c r="B785" s="46"/>
      <c r="C785" s="46"/>
      <c r="D785" s="46" t="s">
        <v>581</v>
      </c>
      <c r="E785" s="46">
        <v>1</v>
      </c>
      <c r="F785" s="47"/>
      <c r="G785" s="48">
        <f t="shared" si="36"/>
        <v>0</v>
      </c>
      <c r="H785" s="48">
        <f t="shared" si="37"/>
        <v>0</v>
      </c>
      <c r="I785" s="48"/>
    </row>
    <row r="786" spans="1:9" ht="12.75">
      <c r="A786" s="46" t="s">
        <v>160</v>
      </c>
      <c r="B786" s="46"/>
      <c r="C786" s="46"/>
      <c r="D786" s="46" t="s">
        <v>581</v>
      </c>
      <c r="E786" s="46">
        <v>1</v>
      </c>
      <c r="F786" s="47"/>
      <c r="G786" s="48">
        <f t="shared" si="36"/>
        <v>0</v>
      </c>
      <c r="H786" s="48">
        <f t="shared" si="37"/>
        <v>0</v>
      </c>
      <c r="I786" s="48"/>
    </row>
    <row r="787" spans="1:9" ht="12.75">
      <c r="A787" s="46" t="s">
        <v>161</v>
      </c>
      <c r="B787" s="46"/>
      <c r="C787" s="46"/>
      <c r="D787" s="46" t="s">
        <v>581</v>
      </c>
      <c r="E787" s="46">
        <v>1</v>
      </c>
      <c r="F787" s="47"/>
      <c r="G787" s="48">
        <f t="shared" si="36"/>
        <v>0</v>
      </c>
      <c r="H787" s="48">
        <f t="shared" si="37"/>
        <v>0</v>
      </c>
      <c r="I787" s="48"/>
    </row>
    <row r="788" spans="1:9" ht="12.75">
      <c r="A788" s="46" t="s">
        <v>162</v>
      </c>
      <c r="B788" s="46"/>
      <c r="C788" s="52"/>
      <c r="D788" s="46" t="s">
        <v>426</v>
      </c>
      <c r="E788" s="46">
        <v>1</v>
      </c>
      <c r="F788" s="47"/>
      <c r="G788" s="48">
        <f t="shared" si="36"/>
        <v>0</v>
      </c>
      <c r="H788" s="48">
        <f t="shared" si="37"/>
        <v>0</v>
      </c>
      <c r="I788" s="48"/>
    </row>
    <row r="789" spans="1:9" ht="12.75">
      <c r="A789" s="46" t="s">
        <v>167</v>
      </c>
      <c r="B789" s="46"/>
      <c r="C789" s="46"/>
      <c r="D789" s="46" t="s">
        <v>440</v>
      </c>
      <c r="E789" s="46">
        <v>1</v>
      </c>
      <c r="F789" s="47"/>
      <c r="G789" s="48">
        <f t="shared" si="36"/>
        <v>0</v>
      </c>
      <c r="H789" s="48">
        <f t="shared" si="37"/>
        <v>0</v>
      </c>
      <c r="I789" s="48"/>
    </row>
    <row r="790" spans="1:9" ht="12.75">
      <c r="A790" s="46" t="s">
        <v>168</v>
      </c>
      <c r="B790" s="46"/>
      <c r="C790" s="46"/>
      <c r="D790" s="46" t="s">
        <v>440</v>
      </c>
      <c r="E790" s="46">
        <v>1</v>
      </c>
      <c r="F790" s="47"/>
      <c r="G790" s="48">
        <f t="shared" si="36"/>
        <v>0</v>
      </c>
      <c r="H790" s="48">
        <f t="shared" si="37"/>
        <v>0</v>
      </c>
      <c r="I790" s="48"/>
    </row>
    <row r="791" spans="1:9" ht="12.75">
      <c r="A791" s="46" t="s">
        <v>60</v>
      </c>
      <c r="B791" s="46"/>
      <c r="C791" s="46"/>
      <c r="D791" s="46" t="s">
        <v>440</v>
      </c>
      <c r="E791" s="46">
        <v>1</v>
      </c>
      <c r="F791" s="47"/>
      <c r="G791" s="48">
        <f t="shared" si="36"/>
        <v>0</v>
      </c>
      <c r="H791" s="48">
        <f t="shared" si="37"/>
        <v>0</v>
      </c>
      <c r="I791" s="48"/>
    </row>
    <row r="792" spans="1:9" ht="12.75">
      <c r="A792" s="46" t="s">
        <v>61</v>
      </c>
      <c r="B792" s="46"/>
      <c r="C792" s="46"/>
      <c r="D792" s="46" t="s">
        <v>68</v>
      </c>
      <c r="E792" s="46">
        <v>1</v>
      </c>
      <c r="F792" s="47"/>
      <c r="G792" s="48">
        <f t="shared" si="36"/>
        <v>0</v>
      </c>
      <c r="H792" s="48">
        <f t="shared" si="37"/>
        <v>0</v>
      </c>
      <c r="I792" s="48"/>
    </row>
    <row r="793" spans="1:9" ht="12.75">
      <c r="A793" s="46" t="s">
        <v>62</v>
      </c>
      <c r="B793" s="46"/>
      <c r="C793" s="46"/>
      <c r="D793" s="46" t="s">
        <v>69</v>
      </c>
      <c r="E793" s="46">
        <v>1</v>
      </c>
      <c r="F793" s="47"/>
      <c r="G793" s="48">
        <f t="shared" si="36"/>
        <v>0</v>
      </c>
      <c r="H793" s="48">
        <f t="shared" si="37"/>
        <v>0</v>
      </c>
      <c r="I793" s="48"/>
    </row>
    <row r="794" spans="1:9" ht="12.75">
      <c r="A794" s="46" t="s">
        <v>63</v>
      </c>
      <c r="B794" s="46"/>
      <c r="C794" s="46"/>
      <c r="D794" s="46" t="s">
        <v>426</v>
      </c>
      <c r="E794" s="46">
        <v>1</v>
      </c>
      <c r="F794" s="47"/>
      <c r="G794" s="48">
        <f t="shared" si="36"/>
        <v>0</v>
      </c>
      <c r="H794" s="48">
        <f t="shared" si="37"/>
        <v>0</v>
      </c>
      <c r="I794" s="48"/>
    </row>
    <row r="795" spans="1:9" ht="12.75">
      <c r="A795" s="46" t="s">
        <v>64</v>
      </c>
      <c r="B795" s="46"/>
      <c r="C795" s="46"/>
      <c r="D795" s="46" t="s">
        <v>70</v>
      </c>
      <c r="E795" s="46">
        <v>1</v>
      </c>
      <c r="F795" s="47"/>
      <c r="G795" s="48">
        <f t="shared" si="36"/>
        <v>0</v>
      </c>
      <c r="H795" s="48">
        <f t="shared" si="37"/>
        <v>0</v>
      </c>
      <c r="I795" s="48"/>
    </row>
    <row r="796" spans="1:9" ht="12.75">
      <c r="A796" s="46" t="s">
        <v>65</v>
      </c>
      <c r="B796" s="46"/>
      <c r="C796" s="46"/>
      <c r="D796" s="46" t="s">
        <v>609</v>
      </c>
      <c r="E796" s="46">
        <v>1</v>
      </c>
      <c r="F796" s="47"/>
      <c r="G796" s="48">
        <f t="shared" si="36"/>
        <v>0</v>
      </c>
      <c r="H796" s="48">
        <f t="shared" si="37"/>
        <v>0</v>
      </c>
      <c r="I796" s="48"/>
    </row>
    <row r="797" spans="1:9" ht="12.75">
      <c r="A797" s="46"/>
      <c r="B797" s="46"/>
      <c r="C797" s="46"/>
      <c r="D797" s="46"/>
      <c r="E797" s="46"/>
      <c r="F797" s="49" t="s">
        <v>66</v>
      </c>
      <c r="G797" s="48"/>
      <c r="H797" s="48"/>
      <c r="I797" s="50">
        <f>SUM(H784:H796)</f>
        <v>0</v>
      </c>
    </row>
    <row r="799" ht="12.75">
      <c r="A799" s="1" t="s">
        <v>67</v>
      </c>
    </row>
    <row r="800" spans="1:8" ht="12.75">
      <c r="A800" t="s">
        <v>71</v>
      </c>
      <c r="D800" t="s">
        <v>353</v>
      </c>
      <c r="E800">
        <v>1</v>
      </c>
      <c r="G800" s="21">
        <f aca="true" t="shared" si="38" ref="G800:G806">C800*E800*F800</f>
        <v>0</v>
      </c>
      <c r="H800" s="21">
        <f aca="true" t="shared" si="39" ref="H800:H806">G800</f>
        <v>0</v>
      </c>
    </row>
    <row r="801" spans="1:8" ht="12.75">
      <c r="A801" t="s">
        <v>37</v>
      </c>
      <c r="D801" t="s">
        <v>48</v>
      </c>
      <c r="E801">
        <v>1</v>
      </c>
      <c r="G801" s="21">
        <f t="shared" si="38"/>
        <v>0</v>
      </c>
      <c r="H801" s="21">
        <f t="shared" si="39"/>
        <v>0</v>
      </c>
    </row>
    <row r="802" spans="1:9" ht="12.75">
      <c r="A802" t="s">
        <v>131</v>
      </c>
      <c r="C802" s="46"/>
      <c r="D802" s="46" t="s">
        <v>581</v>
      </c>
      <c r="E802" s="46">
        <v>1</v>
      </c>
      <c r="F802" s="47"/>
      <c r="G802" s="48">
        <f t="shared" si="38"/>
        <v>0</v>
      </c>
      <c r="H802" s="48">
        <f t="shared" si="39"/>
        <v>0</v>
      </c>
      <c r="I802" s="48"/>
    </row>
    <row r="803" spans="1:9" ht="12.75">
      <c r="A803" t="s">
        <v>132</v>
      </c>
      <c r="C803" s="46"/>
      <c r="D803" s="46" t="s">
        <v>581</v>
      </c>
      <c r="E803" s="46">
        <v>1</v>
      </c>
      <c r="F803" s="47"/>
      <c r="G803" s="48">
        <f t="shared" si="38"/>
        <v>0</v>
      </c>
      <c r="H803" s="48">
        <f t="shared" si="39"/>
        <v>0</v>
      </c>
      <c r="I803" s="48"/>
    </row>
    <row r="804" spans="1:8" ht="12.75">
      <c r="A804" t="s">
        <v>133</v>
      </c>
      <c r="D804" t="s">
        <v>48</v>
      </c>
      <c r="E804">
        <v>1</v>
      </c>
      <c r="G804" s="21">
        <f t="shared" si="38"/>
        <v>0</v>
      </c>
      <c r="H804" s="21">
        <f t="shared" si="39"/>
        <v>0</v>
      </c>
    </row>
    <row r="805" spans="1:8" ht="12.75">
      <c r="A805" t="s">
        <v>134</v>
      </c>
      <c r="D805" t="s">
        <v>48</v>
      </c>
      <c r="E805">
        <v>1</v>
      </c>
      <c r="G805" s="21">
        <f t="shared" si="38"/>
        <v>0</v>
      </c>
      <c r="H805" s="21">
        <f t="shared" si="39"/>
        <v>0</v>
      </c>
    </row>
    <row r="806" spans="1:8" ht="12.75">
      <c r="A806" t="s">
        <v>135</v>
      </c>
      <c r="D806" t="s">
        <v>48</v>
      </c>
      <c r="E806">
        <v>1</v>
      </c>
      <c r="G806" s="21">
        <f t="shared" si="38"/>
        <v>0</v>
      </c>
      <c r="H806" s="21">
        <f t="shared" si="39"/>
        <v>0</v>
      </c>
    </row>
    <row r="807" spans="6:9" ht="12.75">
      <c r="F807" s="25" t="s">
        <v>136</v>
      </c>
      <c r="I807" s="20">
        <f>SUM(H800:H806)</f>
        <v>0</v>
      </c>
    </row>
    <row r="808" ht="12.75">
      <c r="A808" s="1" t="s">
        <v>137</v>
      </c>
    </row>
    <row r="809" spans="1:8" ht="12.75">
      <c r="A809" s="10" t="s">
        <v>138</v>
      </c>
      <c r="B809" s="10"/>
      <c r="D809" t="s">
        <v>609</v>
      </c>
      <c r="E809">
        <v>1</v>
      </c>
      <c r="F809" s="47"/>
      <c r="G809" s="21">
        <f>C809*E809*F809</f>
        <v>0</v>
      </c>
      <c r="H809" s="21">
        <f>G809</f>
        <v>0</v>
      </c>
    </row>
    <row r="810" spans="1:8" ht="12.75">
      <c r="A810" s="10" t="s">
        <v>42</v>
      </c>
      <c r="B810" s="10"/>
      <c r="C810">
        <v>1</v>
      </c>
      <c r="D810" t="s">
        <v>609</v>
      </c>
      <c r="E810">
        <v>1</v>
      </c>
      <c r="F810" s="47">
        <v>1000</v>
      </c>
      <c r="G810" s="21">
        <f>C810*E810*F810</f>
        <v>1000</v>
      </c>
      <c r="H810" s="21">
        <f>G810</f>
        <v>1000</v>
      </c>
    </row>
    <row r="811" spans="1:8" ht="12.75">
      <c r="A811" s="10" t="s">
        <v>530</v>
      </c>
      <c r="D811" t="s">
        <v>6</v>
      </c>
      <c r="E811">
        <v>1</v>
      </c>
      <c r="F811" s="47"/>
      <c r="G811" s="21">
        <f>C811*E811*F811</f>
        <v>0</v>
      </c>
      <c r="H811" s="21">
        <f>G811</f>
        <v>0</v>
      </c>
    </row>
    <row r="812" spans="6:9" ht="12.75">
      <c r="F812" s="25" t="s">
        <v>139</v>
      </c>
      <c r="I812" s="20">
        <f>SUM(H809:H810)</f>
        <v>1000</v>
      </c>
    </row>
    <row r="813" ht="12.75">
      <c r="A813" s="1" t="s">
        <v>143</v>
      </c>
    </row>
    <row r="814" spans="1:8" ht="12.75">
      <c r="A814" s="10" t="s">
        <v>144</v>
      </c>
      <c r="B814" s="10"/>
      <c r="D814" t="s">
        <v>48</v>
      </c>
      <c r="E814">
        <v>1</v>
      </c>
      <c r="G814" s="21">
        <f aca="true" t="shared" si="40" ref="G814:G819">C814*E814*F814</f>
        <v>0</v>
      </c>
      <c r="H814" s="21">
        <f aca="true" t="shared" si="41" ref="H814:H819">G814</f>
        <v>0</v>
      </c>
    </row>
    <row r="815" spans="1:8" ht="12.75">
      <c r="A815" s="10" t="s">
        <v>145</v>
      </c>
      <c r="B815" s="10"/>
      <c r="D815" t="s">
        <v>48</v>
      </c>
      <c r="E815">
        <v>1</v>
      </c>
      <c r="G815" s="21">
        <f t="shared" si="40"/>
        <v>0</v>
      </c>
      <c r="H815" s="21">
        <f t="shared" si="41"/>
        <v>0</v>
      </c>
    </row>
    <row r="816" spans="1:8" ht="12.75">
      <c r="A816" s="10" t="s">
        <v>146</v>
      </c>
      <c r="B816" s="10"/>
      <c r="D816" t="s">
        <v>48</v>
      </c>
      <c r="E816">
        <v>1</v>
      </c>
      <c r="G816" s="21">
        <f t="shared" si="40"/>
        <v>0</v>
      </c>
      <c r="H816" s="21">
        <f t="shared" si="41"/>
        <v>0</v>
      </c>
    </row>
    <row r="817" spans="1:8" ht="12.75">
      <c r="A817" s="10" t="s">
        <v>147</v>
      </c>
      <c r="B817" s="10"/>
      <c r="D817" t="s">
        <v>48</v>
      </c>
      <c r="E817">
        <v>1</v>
      </c>
      <c r="G817" s="21">
        <f t="shared" si="40"/>
        <v>0</v>
      </c>
      <c r="H817" s="21">
        <f t="shared" si="41"/>
        <v>0</v>
      </c>
    </row>
    <row r="818" spans="1:8" ht="12.75">
      <c r="A818" s="10" t="s">
        <v>148</v>
      </c>
      <c r="B818" s="10"/>
      <c r="D818" t="s">
        <v>48</v>
      </c>
      <c r="E818">
        <v>1</v>
      </c>
      <c r="G818" s="21">
        <f t="shared" si="40"/>
        <v>0</v>
      </c>
      <c r="H818" s="21">
        <f t="shared" si="41"/>
        <v>0</v>
      </c>
    </row>
    <row r="819" spans="1:8" ht="12.75">
      <c r="A819" s="10" t="s">
        <v>149</v>
      </c>
      <c r="B819" s="10"/>
      <c r="D819" t="s">
        <v>48</v>
      </c>
      <c r="E819">
        <v>1</v>
      </c>
      <c r="G819" s="21">
        <f t="shared" si="40"/>
        <v>0</v>
      </c>
      <c r="H819" s="21">
        <f t="shared" si="41"/>
        <v>0</v>
      </c>
    </row>
    <row r="820" spans="1:9" ht="12.75">
      <c r="A820" s="1"/>
      <c r="F820" s="25" t="s">
        <v>269</v>
      </c>
      <c r="I820" s="20">
        <f>SUM(H814:H819)</f>
        <v>0</v>
      </c>
    </row>
    <row r="821" ht="12.75">
      <c r="A821" s="1" t="s">
        <v>156</v>
      </c>
    </row>
    <row r="822" spans="1:8" ht="12.75">
      <c r="A822" s="10" t="s">
        <v>157</v>
      </c>
      <c r="B822" s="10"/>
      <c r="C822">
        <v>3</v>
      </c>
      <c r="D822" t="s">
        <v>48</v>
      </c>
      <c r="E822">
        <v>1</v>
      </c>
      <c r="F822" s="8">
        <v>125</v>
      </c>
      <c r="G822" s="21">
        <f>C822*E822*F822</f>
        <v>375</v>
      </c>
      <c r="H822" s="21">
        <f>G822</f>
        <v>375</v>
      </c>
    </row>
    <row r="823" spans="1:8" ht="12.75">
      <c r="A823" s="10" t="s">
        <v>158</v>
      </c>
      <c r="B823" s="10"/>
      <c r="D823" t="s">
        <v>48</v>
      </c>
      <c r="E823">
        <v>1</v>
      </c>
      <c r="G823" s="21">
        <f>C823*E823*F823</f>
        <v>0</v>
      </c>
      <c r="H823" s="21">
        <f>G823</f>
        <v>0</v>
      </c>
    </row>
    <row r="824" spans="1:8" ht="12.75">
      <c r="A824" s="10" t="s">
        <v>107</v>
      </c>
      <c r="B824" s="10"/>
      <c r="D824" t="s">
        <v>48</v>
      </c>
      <c r="E824">
        <v>1</v>
      </c>
      <c r="G824" s="21">
        <f>C824*E824*F824</f>
        <v>0</v>
      </c>
      <c r="H824" s="21">
        <f>G824</f>
        <v>0</v>
      </c>
    </row>
    <row r="825" spans="1:9" ht="12.75">
      <c r="A825" s="10"/>
      <c r="B825" s="10"/>
      <c r="F825" s="25" t="s">
        <v>150</v>
      </c>
      <c r="I825" s="20">
        <f>SUM(H822:H824)</f>
        <v>375</v>
      </c>
    </row>
    <row r="826" spans="1:2" ht="12.75">
      <c r="A826" s="10"/>
      <c r="B826" s="10"/>
    </row>
    <row r="827" ht="12.75">
      <c r="A827" s="1" t="s">
        <v>108</v>
      </c>
    </row>
    <row r="828" spans="1:8" ht="12.75">
      <c r="A828" s="10" t="s">
        <v>109</v>
      </c>
      <c r="B828" s="10"/>
      <c r="D828" t="s">
        <v>48</v>
      </c>
      <c r="E828">
        <v>1</v>
      </c>
      <c r="G828" s="21">
        <f>C828*E828*F828</f>
        <v>0</v>
      </c>
      <c r="H828" s="21">
        <f>G828</f>
        <v>0</v>
      </c>
    </row>
    <row r="829" spans="1:8" ht="12.75">
      <c r="A829" s="10" t="s">
        <v>110</v>
      </c>
      <c r="B829" s="10"/>
      <c r="D829" t="s">
        <v>48</v>
      </c>
      <c r="E829">
        <v>1</v>
      </c>
      <c r="G829" s="21">
        <f>C829*E829*F829</f>
        <v>0</v>
      </c>
      <c r="H829" s="21">
        <f>G829</f>
        <v>0</v>
      </c>
    </row>
    <row r="830" spans="1:9" ht="12.75">
      <c r="A830" s="1"/>
      <c r="F830" s="25" t="s">
        <v>111</v>
      </c>
      <c r="I830" s="20">
        <f>SUM(H828:H829)</f>
        <v>0</v>
      </c>
    </row>
    <row r="831" spans="1:9" ht="12.75">
      <c r="A831" s="1" t="s">
        <v>113</v>
      </c>
      <c r="B831" s="1"/>
      <c r="I831" s="20">
        <f>SUM(I759:I830)</f>
        <v>15375</v>
      </c>
    </row>
    <row r="832" spans="1:2" ht="12.75">
      <c r="A832" s="1"/>
      <c r="B832" s="1"/>
    </row>
    <row r="833" ht="12.75">
      <c r="A833" s="1" t="s">
        <v>112</v>
      </c>
    </row>
    <row r="834" ht="12.75">
      <c r="A834" t="s">
        <v>114</v>
      </c>
    </row>
    <row r="835" spans="1:8" ht="12.75">
      <c r="A835" t="s">
        <v>25</v>
      </c>
      <c r="D835" t="s">
        <v>609</v>
      </c>
      <c r="E835">
        <v>1</v>
      </c>
      <c r="G835" s="21">
        <f aca="true" t="shared" si="42" ref="G835:G846">C835*E835*F835</f>
        <v>0</v>
      </c>
      <c r="H835" s="21">
        <f aca="true" t="shared" si="43" ref="H835:H846">G835</f>
        <v>0</v>
      </c>
    </row>
    <row r="836" spans="1:8" ht="12.75">
      <c r="A836" t="s">
        <v>378</v>
      </c>
      <c r="D836" t="s">
        <v>609</v>
      </c>
      <c r="E836">
        <v>1</v>
      </c>
      <c r="G836" s="21">
        <f t="shared" si="42"/>
        <v>0</v>
      </c>
      <c r="H836" s="21">
        <f t="shared" si="43"/>
        <v>0</v>
      </c>
    </row>
    <row r="837" spans="1:8" ht="12.75">
      <c r="A837" t="s">
        <v>352</v>
      </c>
      <c r="D837" t="s">
        <v>609</v>
      </c>
      <c r="E837">
        <v>1</v>
      </c>
      <c r="G837" s="21">
        <f t="shared" si="42"/>
        <v>0</v>
      </c>
      <c r="H837" s="21">
        <f t="shared" si="43"/>
        <v>0</v>
      </c>
    </row>
    <row r="838" spans="1:8" ht="12.75">
      <c r="A838" t="s">
        <v>425</v>
      </c>
      <c r="D838" t="s">
        <v>609</v>
      </c>
      <c r="E838">
        <v>1</v>
      </c>
      <c r="G838" s="21">
        <f t="shared" si="42"/>
        <v>0</v>
      </c>
      <c r="H838" s="21">
        <f t="shared" si="43"/>
        <v>0</v>
      </c>
    </row>
    <row r="839" spans="1:8" ht="12.75">
      <c r="A839" t="s">
        <v>379</v>
      </c>
      <c r="D839" t="s">
        <v>609</v>
      </c>
      <c r="E839">
        <v>1</v>
      </c>
      <c r="G839" s="21">
        <f t="shared" si="42"/>
        <v>0</v>
      </c>
      <c r="H839" s="21">
        <f t="shared" si="43"/>
        <v>0</v>
      </c>
    </row>
    <row r="840" spans="1:8" ht="12.75">
      <c r="A840" t="s">
        <v>380</v>
      </c>
      <c r="D840" t="s">
        <v>609</v>
      </c>
      <c r="E840">
        <v>1</v>
      </c>
      <c r="G840" s="21">
        <f t="shared" si="42"/>
        <v>0</v>
      </c>
      <c r="H840" s="21">
        <f t="shared" si="43"/>
        <v>0</v>
      </c>
    </row>
    <row r="841" spans="1:8" ht="12.75">
      <c r="A841" t="s">
        <v>411</v>
      </c>
      <c r="D841" t="s">
        <v>609</v>
      </c>
      <c r="E841">
        <v>1</v>
      </c>
      <c r="G841" s="21">
        <f t="shared" si="42"/>
        <v>0</v>
      </c>
      <c r="H841" s="21">
        <f t="shared" si="43"/>
        <v>0</v>
      </c>
    </row>
    <row r="842" spans="1:8" ht="12.75">
      <c r="A842" t="s">
        <v>20</v>
      </c>
      <c r="C842">
        <v>1</v>
      </c>
      <c r="D842" t="s">
        <v>609</v>
      </c>
      <c r="E842">
        <v>1</v>
      </c>
      <c r="F842" s="8">
        <v>5000</v>
      </c>
      <c r="G842" s="21">
        <f t="shared" si="42"/>
        <v>5000</v>
      </c>
      <c r="H842" s="21">
        <f t="shared" si="43"/>
        <v>5000</v>
      </c>
    </row>
    <row r="843" spans="1:8" ht="12.75">
      <c r="A843" t="s">
        <v>21</v>
      </c>
      <c r="D843" t="s">
        <v>609</v>
      </c>
      <c r="E843">
        <v>1</v>
      </c>
      <c r="G843" s="21">
        <f t="shared" si="42"/>
        <v>0</v>
      </c>
      <c r="H843" s="21">
        <f t="shared" si="43"/>
        <v>0</v>
      </c>
    </row>
    <row r="844" spans="1:8" ht="12.75">
      <c r="A844" t="s">
        <v>22</v>
      </c>
      <c r="D844" t="s">
        <v>609</v>
      </c>
      <c r="E844">
        <v>1</v>
      </c>
      <c r="G844" s="21">
        <f t="shared" si="42"/>
        <v>0</v>
      </c>
      <c r="H844" s="21">
        <f t="shared" si="43"/>
        <v>0</v>
      </c>
    </row>
    <row r="845" spans="1:8" ht="12.75">
      <c r="A845" t="s">
        <v>23</v>
      </c>
      <c r="C845">
        <v>1</v>
      </c>
      <c r="D845" t="s">
        <v>609</v>
      </c>
      <c r="E845">
        <v>1</v>
      </c>
      <c r="F845" s="8">
        <v>600</v>
      </c>
      <c r="G845" s="21">
        <f t="shared" si="42"/>
        <v>600</v>
      </c>
      <c r="H845" s="21">
        <f t="shared" si="43"/>
        <v>600</v>
      </c>
    </row>
    <row r="846" spans="1:8" ht="12.75">
      <c r="A846" t="s">
        <v>24</v>
      </c>
      <c r="D846" t="s">
        <v>609</v>
      </c>
      <c r="E846">
        <v>1</v>
      </c>
      <c r="G846" s="21">
        <f t="shared" si="42"/>
        <v>0</v>
      </c>
      <c r="H846" s="21">
        <f t="shared" si="43"/>
        <v>0</v>
      </c>
    </row>
    <row r="847" spans="6:9" ht="12.75">
      <c r="F847" s="25" t="s">
        <v>26</v>
      </c>
      <c r="I847" s="20">
        <f>SUM(H835:H846)</f>
        <v>5600</v>
      </c>
    </row>
    <row r="849" spans="1:9" ht="12.75">
      <c r="A849" s="1" t="s">
        <v>27</v>
      </c>
      <c r="B849" s="1"/>
      <c r="C849" s="1"/>
      <c r="D849" s="1"/>
      <c r="E849" s="1"/>
      <c r="F849" s="25"/>
      <c r="I849" s="20"/>
    </row>
    <row r="850" spans="1:9" ht="12.75">
      <c r="A850" s="10" t="s">
        <v>28</v>
      </c>
      <c r="B850" s="1"/>
      <c r="C850" s="9"/>
      <c r="D850" s="9" t="s">
        <v>609</v>
      </c>
      <c r="E850" s="9">
        <v>1</v>
      </c>
      <c r="F850" s="26"/>
      <c r="G850" s="21">
        <f>C850*E850*F850</f>
        <v>0</v>
      </c>
      <c r="H850" s="21">
        <f>G850</f>
        <v>0</v>
      </c>
      <c r="I850" s="20"/>
    </row>
    <row r="851" spans="1:8" ht="12.75">
      <c r="A851" t="s">
        <v>29</v>
      </c>
      <c r="B851" s="9"/>
      <c r="C851" s="9"/>
      <c r="D851" s="9" t="s">
        <v>609</v>
      </c>
      <c r="E851" s="9">
        <v>1</v>
      </c>
      <c r="F851" s="26"/>
      <c r="G851" s="21">
        <f aca="true" t="shared" si="44" ref="G851:G858">C851*E851*F851</f>
        <v>0</v>
      </c>
      <c r="H851" s="21">
        <f aca="true" t="shared" si="45" ref="H851:H858">G851</f>
        <v>0</v>
      </c>
    </row>
    <row r="852" spans="1:8" ht="12.75">
      <c r="A852" t="s">
        <v>30</v>
      </c>
      <c r="B852" s="9"/>
      <c r="C852" s="9"/>
      <c r="D852" s="9" t="s">
        <v>609</v>
      </c>
      <c r="E852" s="9">
        <v>1</v>
      </c>
      <c r="F852" s="26"/>
      <c r="G852" s="21">
        <f t="shared" si="44"/>
        <v>0</v>
      </c>
      <c r="H852" s="21">
        <f t="shared" si="45"/>
        <v>0</v>
      </c>
    </row>
    <row r="853" spans="1:8" ht="12.75">
      <c r="A853" t="s">
        <v>31</v>
      </c>
      <c r="B853" s="9"/>
      <c r="C853" s="9"/>
      <c r="D853" s="9" t="s">
        <v>609</v>
      </c>
      <c r="E853" s="9">
        <v>1</v>
      </c>
      <c r="F853" s="26"/>
      <c r="G853" s="21">
        <f t="shared" si="44"/>
        <v>0</v>
      </c>
      <c r="H853" s="21">
        <f t="shared" si="45"/>
        <v>0</v>
      </c>
    </row>
    <row r="854" spans="1:8" ht="12.75">
      <c r="A854" t="s">
        <v>32</v>
      </c>
      <c r="B854" s="9"/>
      <c r="C854" s="9"/>
      <c r="D854" s="9" t="s">
        <v>609</v>
      </c>
      <c r="E854" s="9">
        <v>1</v>
      </c>
      <c r="F854" s="26"/>
      <c r="G854" s="21">
        <f t="shared" si="44"/>
        <v>0</v>
      </c>
      <c r="H854" s="21">
        <f t="shared" si="45"/>
        <v>0</v>
      </c>
    </row>
    <row r="855" spans="1:8" ht="12.75">
      <c r="A855" t="s">
        <v>33</v>
      </c>
      <c r="B855" s="9"/>
      <c r="C855" s="9"/>
      <c r="D855" s="9" t="s">
        <v>609</v>
      </c>
      <c r="E855" s="9">
        <v>1</v>
      </c>
      <c r="F855" s="26"/>
      <c r="G855" s="21">
        <f t="shared" si="44"/>
        <v>0</v>
      </c>
      <c r="H855" s="21">
        <f t="shared" si="45"/>
        <v>0</v>
      </c>
    </row>
    <row r="856" spans="1:8" ht="12.75">
      <c r="A856" t="s">
        <v>34</v>
      </c>
      <c r="B856" s="9"/>
      <c r="C856" s="9"/>
      <c r="D856" s="9" t="s">
        <v>609</v>
      </c>
      <c r="E856" s="9">
        <v>1</v>
      </c>
      <c r="F856" s="26"/>
      <c r="G856" s="21">
        <f t="shared" si="44"/>
        <v>0</v>
      </c>
      <c r="H856" s="21">
        <f t="shared" si="45"/>
        <v>0</v>
      </c>
    </row>
    <row r="857" spans="1:8" ht="12.75">
      <c r="A857" t="s">
        <v>35</v>
      </c>
      <c r="B857" s="9"/>
      <c r="C857" s="9"/>
      <c r="D857" s="9" t="s">
        <v>609</v>
      </c>
      <c r="E857" s="9">
        <v>1</v>
      </c>
      <c r="F857" s="26"/>
      <c r="G857" s="21">
        <f t="shared" si="44"/>
        <v>0</v>
      </c>
      <c r="H857" s="21">
        <f t="shared" si="45"/>
        <v>0</v>
      </c>
    </row>
    <row r="858" spans="1:8" ht="12.75">
      <c r="A858" t="s">
        <v>36</v>
      </c>
      <c r="B858" s="9"/>
      <c r="C858" s="9"/>
      <c r="D858" s="9" t="s">
        <v>609</v>
      </c>
      <c r="E858" s="9">
        <v>1</v>
      </c>
      <c r="F858" s="26"/>
      <c r="G858" s="21">
        <f t="shared" si="44"/>
        <v>0</v>
      </c>
      <c r="H858" s="21">
        <f t="shared" si="45"/>
        <v>0</v>
      </c>
    </row>
    <row r="859" spans="1:6" ht="12.75">
      <c r="A859" t="s">
        <v>3</v>
      </c>
      <c r="B859" s="9"/>
      <c r="C859" s="9"/>
      <c r="D859" s="9"/>
      <c r="E859" s="9"/>
      <c r="F859" s="26"/>
    </row>
    <row r="860" spans="1:8" ht="12.75">
      <c r="A860" s="9"/>
      <c r="B860" s="9" t="s">
        <v>442</v>
      </c>
      <c r="C860" s="9"/>
      <c r="D860" t="s">
        <v>49</v>
      </c>
      <c r="E860" s="9">
        <v>1</v>
      </c>
      <c r="F860" s="26"/>
      <c r="G860" s="21">
        <f aca="true" t="shared" si="46" ref="G860:G865">C860*E860*F860</f>
        <v>0</v>
      </c>
      <c r="H860" s="21">
        <f aca="true" t="shared" si="47" ref="H860:H865">G860</f>
        <v>0</v>
      </c>
    </row>
    <row r="861" spans="1:8" ht="12.75">
      <c r="A861" s="9"/>
      <c r="B861" s="9" t="s">
        <v>519</v>
      </c>
      <c r="C861" s="9"/>
      <c r="D861" t="s">
        <v>49</v>
      </c>
      <c r="E861" s="9">
        <v>1</v>
      </c>
      <c r="F861" s="26"/>
      <c r="G861" s="21">
        <f t="shared" si="46"/>
        <v>0</v>
      </c>
      <c r="H861" s="21">
        <f t="shared" si="47"/>
        <v>0</v>
      </c>
    </row>
    <row r="862" spans="1:8" ht="12.75">
      <c r="A862" s="9"/>
      <c r="B862" s="9" t="s">
        <v>600</v>
      </c>
      <c r="C862" s="9"/>
      <c r="D862" t="s">
        <v>49</v>
      </c>
      <c r="E862" s="9">
        <v>1</v>
      </c>
      <c r="F862" s="26"/>
      <c r="G862" s="21">
        <f t="shared" si="46"/>
        <v>0</v>
      </c>
      <c r="H862" s="21">
        <f t="shared" si="47"/>
        <v>0</v>
      </c>
    </row>
    <row r="863" spans="1:8" ht="12.75">
      <c r="A863" s="9"/>
      <c r="B863" s="9" t="s">
        <v>354</v>
      </c>
      <c r="C863" s="9"/>
      <c r="D863" t="s">
        <v>49</v>
      </c>
      <c r="E863" s="9">
        <v>1</v>
      </c>
      <c r="F863" s="26"/>
      <c r="G863" s="21">
        <f t="shared" si="46"/>
        <v>0</v>
      </c>
      <c r="H863" s="21">
        <f t="shared" si="47"/>
        <v>0</v>
      </c>
    </row>
    <row r="864" spans="1:8" ht="12.75">
      <c r="A864" s="9"/>
      <c r="B864" s="9" t="s">
        <v>382</v>
      </c>
      <c r="C864" s="9"/>
      <c r="D864" t="s">
        <v>50</v>
      </c>
      <c r="E864" s="9">
        <v>1</v>
      </c>
      <c r="F864" s="26"/>
      <c r="G864" s="21">
        <f t="shared" si="46"/>
        <v>0</v>
      </c>
      <c r="H864" s="21">
        <f t="shared" si="47"/>
        <v>0</v>
      </c>
    </row>
    <row r="865" spans="1:8" ht="12.75">
      <c r="A865" s="9"/>
      <c r="B865" s="9" t="s">
        <v>533</v>
      </c>
      <c r="C865" s="9"/>
      <c r="D865" t="s">
        <v>51</v>
      </c>
      <c r="E865" s="9">
        <v>1</v>
      </c>
      <c r="F865" s="26"/>
      <c r="G865" s="21">
        <f t="shared" si="46"/>
        <v>0</v>
      </c>
      <c r="H865" s="21">
        <f t="shared" si="47"/>
        <v>0</v>
      </c>
    </row>
    <row r="866" spans="1:8" ht="12.75">
      <c r="A866" t="s">
        <v>4</v>
      </c>
      <c r="B866" s="9"/>
      <c r="C866" s="9"/>
      <c r="D866" s="9" t="s">
        <v>609</v>
      </c>
      <c r="E866" s="9">
        <v>1</v>
      </c>
      <c r="F866" s="26"/>
      <c r="G866" s="21">
        <f aca="true" t="shared" si="48" ref="G866:G875">C866*E866*F866</f>
        <v>0</v>
      </c>
      <c r="H866" s="21">
        <f aca="true" t="shared" si="49" ref="H866:H875">G866</f>
        <v>0</v>
      </c>
    </row>
    <row r="867" spans="1:8" ht="12.75">
      <c r="A867" t="s">
        <v>5</v>
      </c>
      <c r="B867" s="9"/>
      <c r="C867" s="9"/>
      <c r="D867" t="s">
        <v>6</v>
      </c>
      <c r="E867" s="9">
        <v>1</v>
      </c>
      <c r="F867" s="26"/>
      <c r="G867" s="21">
        <f t="shared" si="48"/>
        <v>0</v>
      </c>
      <c r="H867" s="21">
        <f t="shared" si="49"/>
        <v>0</v>
      </c>
    </row>
    <row r="868" spans="1:10" ht="12.75">
      <c r="A868" t="s">
        <v>94</v>
      </c>
      <c r="B868" s="9"/>
      <c r="C868" s="9">
        <v>1</v>
      </c>
      <c r="D868" s="9" t="s">
        <v>609</v>
      </c>
      <c r="E868" s="9">
        <v>1</v>
      </c>
      <c r="F868" s="26">
        <v>500</v>
      </c>
      <c r="G868" s="21">
        <f t="shared" si="48"/>
        <v>500</v>
      </c>
      <c r="H868" s="21">
        <f t="shared" si="49"/>
        <v>500</v>
      </c>
      <c r="J868" s="20"/>
    </row>
    <row r="869" spans="1:8" ht="12.75">
      <c r="A869" t="s">
        <v>7</v>
      </c>
      <c r="C869" s="9"/>
      <c r="D869" s="9" t="s">
        <v>609</v>
      </c>
      <c r="E869" s="9">
        <v>1</v>
      </c>
      <c r="F869" s="26"/>
      <c r="G869" s="21">
        <f t="shared" si="48"/>
        <v>0</v>
      </c>
      <c r="H869" s="21">
        <f t="shared" si="49"/>
        <v>0</v>
      </c>
    </row>
    <row r="870" spans="1:8" ht="12.75">
      <c r="A870" t="s">
        <v>8</v>
      </c>
      <c r="C870" s="9"/>
      <c r="D870" s="9" t="s">
        <v>609</v>
      </c>
      <c r="E870" s="9">
        <v>1</v>
      </c>
      <c r="F870" s="26"/>
      <c r="G870" s="21">
        <f t="shared" si="48"/>
        <v>0</v>
      </c>
      <c r="H870" s="21">
        <f t="shared" si="49"/>
        <v>0</v>
      </c>
    </row>
    <row r="871" spans="1:8" ht="12.75">
      <c r="A871" t="s">
        <v>9</v>
      </c>
      <c r="C871" s="9"/>
      <c r="D871" s="9" t="s">
        <v>609</v>
      </c>
      <c r="E871" s="9">
        <v>1</v>
      </c>
      <c r="F871" s="26"/>
      <c r="G871" s="21">
        <f t="shared" si="48"/>
        <v>0</v>
      </c>
      <c r="H871" s="21">
        <f t="shared" si="49"/>
        <v>0</v>
      </c>
    </row>
    <row r="872" spans="1:8" ht="12.75">
      <c r="A872" t="s">
        <v>11</v>
      </c>
      <c r="C872" s="9"/>
      <c r="D872" s="9" t="s">
        <v>609</v>
      </c>
      <c r="E872" s="9">
        <v>1</v>
      </c>
      <c r="F872" s="26"/>
      <c r="G872" s="21">
        <f t="shared" si="48"/>
        <v>0</v>
      </c>
      <c r="H872" s="21">
        <f t="shared" si="49"/>
        <v>0</v>
      </c>
    </row>
    <row r="873" spans="1:8" ht="12.75">
      <c r="A873" t="s">
        <v>12</v>
      </c>
      <c r="C873" s="9">
        <v>1</v>
      </c>
      <c r="D873" s="9" t="s">
        <v>609</v>
      </c>
      <c r="E873" s="9">
        <v>1</v>
      </c>
      <c r="F873" s="26">
        <v>160</v>
      </c>
      <c r="G873" s="21">
        <f t="shared" si="48"/>
        <v>160</v>
      </c>
      <c r="H873" s="21">
        <f t="shared" si="49"/>
        <v>160</v>
      </c>
    </row>
    <row r="874" spans="1:8" ht="12.75">
      <c r="A874" t="s">
        <v>95</v>
      </c>
      <c r="C874" s="9"/>
      <c r="D874" s="9" t="s">
        <v>609</v>
      </c>
      <c r="E874" s="9">
        <v>1</v>
      </c>
      <c r="F874" s="26"/>
      <c r="G874" s="21">
        <f>C874*E874*F874</f>
        <v>0</v>
      </c>
      <c r="H874" s="21">
        <f>G874</f>
        <v>0</v>
      </c>
    </row>
    <row r="875" spans="1:8" ht="12.75">
      <c r="A875" t="s">
        <v>10</v>
      </c>
      <c r="C875" s="9"/>
      <c r="D875" s="9" t="s">
        <v>609</v>
      </c>
      <c r="E875" s="9">
        <v>1</v>
      </c>
      <c r="F875" s="26"/>
      <c r="G875" s="21">
        <f t="shared" si="48"/>
        <v>0</v>
      </c>
      <c r="H875" s="21">
        <f t="shared" si="49"/>
        <v>0</v>
      </c>
    </row>
    <row r="876" spans="6:9" ht="12.75">
      <c r="F876" s="30" t="s">
        <v>13</v>
      </c>
      <c r="I876" s="29">
        <f>SUM(H850:H875)</f>
        <v>660</v>
      </c>
    </row>
    <row r="877" spans="6:9" ht="12.75">
      <c r="F877" s="30"/>
      <c r="I877" s="29"/>
    </row>
    <row r="878" spans="1:9" ht="12.75">
      <c r="A878" s="1" t="s">
        <v>14</v>
      </c>
      <c r="B878" s="1"/>
      <c r="F878" s="30"/>
      <c r="I878" s="29"/>
    </row>
    <row r="879" spans="1:9" ht="12.75">
      <c r="A879" t="s">
        <v>15</v>
      </c>
      <c r="C879" s="9"/>
      <c r="D879" s="9" t="s">
        <v>609</v>
      </c>
      <c r="E879" s="9">
        <v>1</v>
      </c>
      <c r="F879" s="26"/>
      <c r="G879" s="21">
        <f>C879*E879*F879</f>
        <v>0</v>
      </c>
      <c r="H879" s="21">
        <f>G879</f>
        <v>0</v>
      </c>
      <c r="I879" s="29"/>
    </row>
    <row r="880" spans="1:9" ht="12.75">
      <c r="A880" t="s">
        <v>16</v>
      </c>
      <c r="C880" s="9"/>
      <c r="D880" s="9" t="s">
        <v>609</v>
      </c>
      <c r="E880" s="9">
        <v>1</v>
      </c>
      <c r="F880" s="26"/>
      <c r="G880" s="21">
        <f>C880*E880*F880</f>
        <v>0</v>
      </c>
      <c r="H880" s="21">
        <f>G880</f>
        <v>0</v>
      </c>
      <c r="I880" s="29"/>
    </row>
    <row r="881" spans="6:9" ht="12.75">
      <c r="F881" s="30" t="s">
        <v>17</v>
      </c>
      <c r="I881" s="29">
        <f>SUM(H879:H880)</f>
        <v>0</v>
      </c>
    </row>
    <row r="882" spans="1:9" ht="12.75">
      <c r="A882" s="31" t="s">
        <v>608</v>
      </c>
      <c r="B882" s="31"/>
      <c r="F882" s="30"/>
      <c r="I882" s="29">
        <f>SUM(I71:I167)</f>
        <v>56900</v>
      </c>
    </row>
    <row r="883" spans="1:9" ht="12.75">
      <c r="A883" s="31" t="s">
        <v>567</v>
      </c>
      <c r="C883" s="7"/>
      <c r="I883" s="29">
        <f>I754+I831+SUM(I834:I881)</f>
        <v>74930</v>
      </c>
    </row>
    <row r="884" spans="1:9" ht="12.75">
      <c r="A884" s="31" t="s">
        <v>420</v>
      </c>
      <c r="B884" s="31"/>
      <c r="C884" s="33"/>
      <c r="D884" s="31"/>
      <c r="E884" s="31"/>
      <c r="F884" s="30"/>
      <c r="I884" s="29">
        <f>I882+I883</f>
        <v>131830</v>
      </c>
    </row>
    <row r="885" spans="1:9" ht="12.75">
      <c r="A885" s="31" t="s">
        <v>531</v>
      </c>
      <c r="C885" s="29"/>
      <c r="F885" s="29"/>
      <c r="H885" s="29"/>
      <c r="I885" s="29">
        <f>I884*0.1</f>
        <v>13183</v>
      </c>
    </row>
    <row r="886" spans="2:9" ht="12.75">
      <c r="B886" s="31" t="s">
        <v>431</v>
      </c>
      <c r="I886" s="32">
        <f>I884+I885</f>
        <v>145013</v>
      </c>
    </row>
    <row r="901" ht="12.75">
      <c r="J901" s="20"/>
    </row>
    <row r="902" ht="12.75">
      <c r="J902" s="20"/>
    </row>
    <row r="903" s="1" customFormat="1" ht="12.75">
      <c r="J903" s="20"/>
    </row>
    <row r="904" s="9" customFormat="1" ht="12.75">
      <c r="J904" s="21"/>
    </row>
    <row r="905" s="9" customFormat="1" ht="12.75">
      <c r="J905" s="21"/>
    </row>
    <row r="906" s="9" customFormat="1" ht="12.75">
      <c r="J906" s="21"/>
    </row>
    <row r="907" s="9" customFormat="1" ht="12.75">
      <c r="J907" s="21"/>
    </row>
    <row r="908" s="9" customFormat="1" ht="12.75">
      <c r="J908" s="21"/>
    </row>
    <row r="909" s="9" customFormat="1" ht="12.75">
      <c r="J909" s="21"/>
    </row>
    <row r="910" s="9" customFormat="1" ht="12.75">
      <c r="J910" s="21"/>
    </row>
    <row r="911" s="9" customFormat="1" ht="12.75">
      <c r="J911" s="21"/>
    </row>
    <row r="912" s="9" customFormat="1" ht="12.75">
      <c r="J912" s="21"/>
    </row>
    <row r="913" s="9" customFormat="1" ht="12.75">
      <c r="J913" s="21"/>
    </row>
    <row r="914" s="9" customFormat="1" ht="12.75">
      <c r="J914" s="21"/>
    </row>
    <row r="915" s="9" customFormat="1" ht="12.75">
      <c r="J915" s="21"/>
    </row>
    <row r="916" s="9" customFormat="1" ht="12.75">
      <c r="J916" s="21"/>
    </row>
    <row r="917" s="9" customFormat="1" ht="12.75">
      <c r="J917" s="21"/>
    </row>
    <row r="918" s="9" customFormat="1" ht="12.75">
      <c r="J918" s="21"/>
    </row>
    <row r="919" s="9" customFormat="1" ht="12.75">
      <c r="J919" s="21"/>
    </row>
    <row r="920" s="9" customFormat="1" ht="12.75">
      <c r="J920" s="21"/>
    </row>
    <row r="924" ht="12.75">
      <c r="J924" s="29"/>
    </row>
    <row r="925" ht="12.75">
      <c r="J925" s="29"/>
    </row>
    <row r="927" ht="12.75">
      <c r="J927" s="32"/>
    </row>
    <row r="929" ht="12.75">
      <c r="J929" s="29"/>
    </row>
    <row r="930" ht="12.75">
      <c r="J930" s="29"/>
    </row>
    <row r="931" s="31" customFormat="1" ht="12.75">
      <c r="J931" s="29"/>
    </row>
    <row r="932" ht="12.75">
      <c r="J932" s="34"/>
    </row>
  </sheetData>
  <sheetProtection/>
  <printOptions gridLines="1"/>
  <pageMargins left="0.75" right="0.75" top="1" bottom="0.96" header="0.5" footer="0.5"/>
  <pageSetup orientation="portrait" scale="75"/>
  <headerFooter alignWithMargins="0">
    <oddHeader>&amp;C&amp;"Geneva,Bold"&amp;K000000$145K Industrial Budget
Film+Video Budgets (6th edition)
www.mwp.com</oddHeader>
    <oddFooter>&amp;CPage &amp;P</oddFooter>
  </headerFooter>
  <rowBreaks count="3" manualBreakCount="3">
    <brk id="64" max="8" man="1"/>
    <brk id="168" max="8" man="1"/>
    <brk id="93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MAUREEN RYAN</cp:lastModifiedBy>
  <cp:lastPrinted>2015-04-02T22:16:51Z</cp:lastPrinted>
  <dcterms:created xsi:type="dcterms:W3CDTF">2005-01-20T18:53:30Z</dcterms:created>
  <dcterms:modified xsi:type="dcterms:W3CDTF">2015-04-06T21:35:06Z</dcterms:modified>
  <cp:category/>
  <cp:version/>
  <cp:contentType/>
  <cp:contentStatus/>
</cp:coreProperties>
</file>